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dy\Desktop\"/>
    </mc:Choice>
  </mc:AlternateContent>
  <workbookProtection workbookPassword="ECBD" lockStructure="1"/>
  <bookViews>
    <workbookView xWindow="0" yWindow="0" windowWidth="16296" windowHeight="6756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1" l="1"/>
  <c r="X27" i="1"/>
  <c r="V27" i="1"/>
  <c r="T27" i="1"/>
  <c r="R27" i="1"/>
  <c r="Y24" i="1"/>
  <c r="W24" i="1"/>
  <c r="U24" i="1"/>
  <c r="S24" i="1"/>
  <c r="Q24" i="1"/>
  <c r="Y13" i="1"/>
  <c r="W13" i="1"/>
  <c r="W27" i="1" s="1"/>
  <c r="U13" i="1"/>
  <c r="S13" i="1"/>
  <c r="Q13" i="1"/>
  <c r="Z23" i="1"/>
  <c r="M23" i="1"/>
  <c r="N23" i="1" s="1"/>
  <c r="Z22" i="1"/>
  <c r="M22" i="1"/>
  <c r="N22" i="1" s="1"/>
  <c r="Z21" i="1"/>
  <c r="M21" i="1"/>
  <c r="N21" i="1" s="1"/>
  <c r="Z20" i="1"/>
  <c r="M20" i="1"/>
  <c r="N20" i="1" s="1"/>
  <c r="Z19" i="1"/>
  <c r="M19" i="1"/>
  <c r="N19" i="1" s="1"/>
  <c r="Z18" i="1"/>
  <c r="N18" i="1"/>
  <c r="M18" i="1"/>
  <c r="Z17" i="1"/>
  <c r="M17" i="1"/>
  <c r="N17" i="1" s="1"/>
  <c r="Z6" i="1"/>
  <c r="Z8" i="1"/>
  <c r="R12" i="1"/>
  <c r="R11" i="1"/>
  <c r="R10" i="1"/>
  <c r="R9" i="1"/>
  <c r="R8" i="1"/>
  <c r="R7" i="1"/>
  <c r="R6" i="1"/>
  <c r="Z7" i="1"/>
  <c r="Z9" i="1"/>
  <c r="Z10" i="1"/>
  <c r="Z11" i="1"/>
  <c r="Z12" i="1"/>
  <c r="X12" i="1"/>
  <c r="X11" i="1"/>
  <c r="X10" i="1"/>
  <c r="X9" i="1"/>
  <c r="X8" i="1"/>
  <c r="X7" i="1"/>
  <c r="X6" i="1"/>
  <c r="M12" i="1"/>
  <c r="N12" i="1" s="1"/>
  <c r="M11" i="1"/>
  <c r="N11" i="1" s="1"/>
  <c r="M10" i="1"/>
  <c r="N10" i="1" s="1"/>
  <c r="M9" i="1"/>
  <c r="N9" i="1" s="1"/>
  <c r="M8" i="1"/>
  <c r="N8" i="1" s="1"/>
  <c r="M7" i="1"/>
  <c r="M6" i="1"/>
  <c r="N6" i="1" s="1"/>
  <c r="Y27" i="1" l="1"/>
  <c r="N7" i="1"/>
  <c r="O7" i="1"/>
  <c r="U27" i="1"/>
  <c r="O21" i="1"/>
  <c r="P21" i="1" s="1"/>
  <c r="AB21" i="1" s="1"/>
  <c r="AA21" i="1" s="1"/>
  <c r="O23" i="1"/>
  <c r="P23" i="1" s="1"/>
  <c r="AB23" i="1" s="1"/>
  <c r="AA23" i="1" s="1"/>
  <c r="Q27" i="1"/>
  <c r="O17" i="1"/>
  <c r="O18" i="1"/>
  <c r="P18" i="1" s="1"/>
  <c r="O20" i="1"/>
  <c r="P20" i="1" s="1"/>
  <c r="AB20" i="1" s="1"/>
  <c r="AA20" i="1" s="1"/>
  <c r="S27" i="1"/>
  <c r="O19" i="1"/>
  <c r="P19" i="1" s="1"/>
  <c r="AB19" i="1" s="1"/>
  <c r="AA19" i="1" s="1"/>
  <c r="AB18" i="1"/>
  <c r="AA18" i="1" s="1"/>
  <c r="O22" i="1"/>
  <c r="P22" i="1" s="1"/>
  <c r="AB22" i="1" s="1"/>
  <c r="AA22" i="1" s="1"/>
  <c r="O6" i="1"/>
  <c r="O9" i="1"/>
  <c r="O11" i="1"/>
  <c r="O10" i="1"/>
  <c r="O8" i="1"/>
  <c r="O12" i="1"/>
  <c r="P17" i="1" l="1"/>
  <c r="AB17" i="1" s="1"/>
  <c r="AA17" i="1" s="1"/>
  <c r="O24" i="1"/>
  <c r="P24" i="1" s="1"/>
  <c r="P6" i="1"/>
  <c r="AB6" i="1" s="1"/>
  <c r="AA6" i="1" s="1"/>
  <c r="O13" i="1"/>
  <c r="AB25" i="1"/>
  <c r="AB24" i="1" s="1"/>
  <c r="P11" i="1"/>
  <c r="AB11" i="1" s="1"/>
  <c r="AA11" i="1" s="1"/>
  <c r="P8" i="1"/>
  <c r="AB8" i="1" s="1"/>
  <c r="AA8" i="1" s="1"/>
  <c r="P9" i="1"/>
  <c r="AB9" i="1" s="1"/>
  <c r="AA9" i="1" s="1"/>
  <c r="P7" i="1"/>
  <c r="AB7" i="1" s="1"/>
  <c r="AA7" i="1" s="1"/>
  <c r="P12" i="1"/>
  <c r="AB12" i="1" s="1"/>
  <c r="AA12" i="1" s="1"/>
  <c r="P10" i="1"/>
  <c r="AB10" i="1" s="1"/>
  <c r="AA10" i="1" s="1"/>
  <c r="AA13" i="1" l="1"/>
  <c r="AA25" i="1"/>
  <c r="AA24" i="1"/>
  <c r="P13" i="1"/>
  <c r="O27" i="1"/>
  <c r="AA14" i="1"/>
  <c r="AB14" i="1"/>
  <c r="AB13" i="1" s="1"/>
  <c r="AB27" i="1" s="1"/>
  <c r="AA27" i="1" l="1"/>
  <c r="A6" i="1"/>
  <c r="A7" i="1" s="1"/>
  <c r="A8" i="1" s="1"/>
  <c r="A9" i="1" s="1"/>
  <c r="A10" i="1" s="1"/>
  <c r="A11" i="1" s="1"/>
  <c r="A12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<sst xmlns="http://schemas.openxmlformats.org/spreadsheetml/2006/main" count="114" uniqueCount="46">
  <si>
    <t>Date</t>
  </si>
  <si>
    <t>Day</t>
  </si>
  <si>
    <t>AM</t>
  </si>
  <si>
    <t>PM</t>
  </si>
  <si>
    <t>Tech Prep</t>
  </si>
  <si>
    <t>Trips</t>
  </si>
  <si>
    <t>Time In</t>
  </si>
  <si>
    <t>Time Out</t>
  </si>
  <si>
    <t>Regular Runs</t>
  </si>
  <si>
    <t>Drive</t>
  </si>
  <si>
    <t>Down</t>
  </si>
  <si>
    <t>Buses Washed</t>
  </si>
  <si>
    <t>Time Sheet Due*</t>
  </si>
  <si>
    <t>Pay Period</t>
  </si>
  <si>
    <t>Pay Date</t>
  </si>
  <si>
    <t>27 Pays</t>
  </si>
  <si>
    <t>Week 1 TOTAL HRS</t>
  </si>
  <si>
    <t>Week 2 TOTAL HRS</t>
  </si>
  <si>
    <t>Sun</t>
  </si>
  <si>
    <t>Mon</t>
  </si>
  <si>
    <t>Tues</t>
  </si>
  <si>
    <t>Wed</t>
  </si>
  <si>
    <t>Thur</t>
  </si>
  <si>
    <t>Fri</t>
  </si>
  <si>
    <t>Sat</t>
  </si>
  <si>
    <t>*THIS DATE IS WHEN THE DISTRICT SUBMITS HOURS FOR PAYROLL.  EMPLOYEES NEED TO TURN TIMESHEETS INTO DISTRICT EARLIER THAN THIS DATE.</t>
  </si>
  <si>
    <t>* 27104 sub drivers</t>
  </si>
  <si>
    <t>ASN</t>
  </si>
  <si>
    <t>*Time Sheet Due</t>
  </si>
  <si>
    <t>EMPLOYEE:________________________________   SUPERVISOR:________________________________  SUPERINTENDENT:________________________________</t>
  </si>
  <si>
    <t>Employee Name:</t>
  </si>
  <si>
    <t>Pay Date:</t>
  </si>
  <si>
    <t>HH:MM</t>
  </si>
  <si>
    <t>Payroll Format</t>
  </si>
  <si>
    <r>
      <t xml:space="preserve">TOTAL HOURS </t>
    </r>
    <r>
      <rPr>
        <sz val="6"/>
        <color theme="1"/>
        <rFont val="Calibri"/>
        <family val="2"/>
        <scheme val="minor"/>
      </rPr>
      <t>(Payroll Format)</t>
    </r>
  </si>
  <si>
    <r>
      <t xml:space="preserve">TOTAL HOURS </t>
    </r>
    <r>
      <rPr>
        <sz val="6"/>
        <color theme="1"/>
        <rFont val="Calibri"/>
        <family val="2"/>
        <scheme val="minor"/>
      </rPr>
      <t>(HH:MM Format)</t>
    </r>
  </si>
  <si>
    <t>Misc</t>
  </si>
  <si>
    <t>__________________________________</t>
  </si>
  <si>
    <r>
      <t xml:space="preserve">   Pay Period Start: </t>
    </r>
    <r>
      <rPr>
        <b/>
        <sz val="8"/>
        <color theme="1"/>
        <rFont val="Calibri"/>
        <family val="2"/>
        <scheme val="minor"/>
      </rPr>
      <t>(Choose from drop down list)</t>
    </r>
  </si>
  <si>
    <t>TOTAL COMBINED HOURS (hh:mm:ss)</t>
  </si>
  <si>
    <t>Enter in hh:mm Format</t>
  </si>
  <si>
    <r>
      <t xml:space="preserve">Enter </t>
    </r>
    <r>
      <rPr>
        <b/>
        <u/>
        <sz val="8"/>
        <color rgb="FFFF0000"/>
        <rFont val="Calibri"/>
        <family val="2"/>
        <scheme val="minor"/>
      </rPr>
      <t xml:space="preserve">Down Time Only </t>
    </r>
    <r>
      <rPr>
        <b/>
        <sz val="8"/>
        <color rgb="FFFF0000"/>
        <rFont val="Calibri"/>
        <family val="2"/>
        <scheme val="minor"/>
      </rPr>
      <t>in hh:mm Format</t>
    </r>
  </si>
  <si>
    <r>
      <t xml:space="preserve">TOTAL HOURS </t>
    </r>
    <r>
      <rPr>
        <sz val="6"/>
        <color theme="1"/>
        <rFont val="Calibri"/>
        <family val="2"/>
        <scheme val="minor"/>
      </rPr>
      <t>(hh:mm Format)</t>
    </r>
  </si>
  <si>
    <t>Enter in Time Format (example:  8:15 AM/PM)</t>
  </si>
  <si>
    <r>
      <t xml:space="preserve">METS TIME CARD - ASSIGNMENT LOCATION:  </t>
    </r>
    <r>
      <rPr>
        <b/>
        <u/>
        <sz val="11"/>
        <color theme="1"/>
        <rFont val="Calibri"/>
        <family val="2"/>
        <scheme val="minor"/>
      </rPr>
      <t>MASON COUNTY EASTERN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</t>
    </r>
    <r>
      <rPr>
        <b/>
        <sz val="12"/>
        <color rgb="FFFF0000"/>
        <rFont val="Calibri"/>
        <family val="2"/>
        <scheme val="minor"/>
      </rPr>
      <t>CELLS IN RED FONT WILL AUTO FILL</t>
    </r>
  </si>
  <si>
    <t>3-10-20108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</si>
</sst>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/d;@"/>
    <numFmt numFmtId="165" formatCode="m/d/yy;@"/>
    <numFmt numFmtId="166" formatCode="mm/dd"/>
    <numFmt numFmtId="167" formatCode="mm/dd/yyyy"/>
    <numFmt numFmtId="168" formatCode="[h]:mm:ss;@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rgb="FF002060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ck">
        <color theme="2" tint="-9.9948118533890809E-2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/>
      <diagonal/>
    </border>
    <border>
      <left style="double">
        <color rgb="FF0070C0"/>
      </left>
      <right style="thin">
        <color indexed="64"/>
      </right>
      <top style="double">
        <color rgb="FF0070C0"/>
      </top>
      <bottom style="thin">
        <color indexed="64"/>
      </bottom>
      <diagonal/>
    </border>
    <border>
      <left/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thin">
        <color indexed="64"/>
      </left>
      <right/>
      <top style="double">
        <color rgb="FF0070C0"/>
      </top>
      <bottom style="thin">
        <color indexed="64"/>
      </bottom>
      <diagonal/>
    </border>
    <border>
      <left style="thin">
        <color indexed="64"/>
      </left>
      <right style="double">
        <color rgb="FF0070C0"/>
      </right>
      <top style="double">
        <color rgb="FF0070C0"/>
      </top>
      <bottom style="thin">
        <color indexed="64"/>
      </bottom>
      <diagonal/>
    </border>
    <border>
      <left style="double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70C0"/>
      </right>
      <top style="thin">
        <color indexed="64"/>
      </top>
      <bottom style="thin">
        <color indexed="64"/>
      </bottom>
      <diagonal/>
    </border>
    <border>
      <left style="double">
        <color rgb="FF0070C0"/>
      </left>
      <right style="thin">
        <color indexed="64"/>
      </right>
      <top style="thin">
        <color indexed="64"/>
      </top>
      <bottom style="double">
        <color rgb="FF0070C0"/>
      </bottom>
      <diagonal/>
    </border>
    <border>
      <left/>
      <right style="thin">
        <color indexed="64"/>
      </right>
      <top style="thin">
        <color indexed="64"/>
      </top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70C0"/>
      </bottom>
      <diagonal/>
    </border>
    <border>
      <left style="thin">
        <color indexed="64"/>
      </left>
      <right/>
      <top style="thin">
        <color indexed="64"/>
      </top>
      <bottom style="double">
        <color rgb="FF0070C0"/>
      </bottom>
      <diagonal/>
    </border>
    <border>
      <left style="thin">
        <color indexed="64"/>
      </left>
      <right style="double">
        <color rgb="FF0070C0"/>
      </right>
      <top style="thin">
        <color indexed="64"/>
      </top>
      <bottom style="double">
        <color rgb="FF0070C0"/>
      </bottom>
      <diagonal/>
    </border>
  </borders>
  <cellStyleXfs count="1">
    <xf numFmtId="0" fontId="0" fillId="0" borderId="0"/>
  </cellStyleXfs>
  <cellXfs count="196">
    <xf numFmtId="0" fontId="0" fillId="0" borderId="0" xfId="0"/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7" fontId="7" fillId="3" borderId="5" xfId="0" applyNumberFormat="1" applyFont="1" applyFill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7" fontId="3" fillId="2" borderId="5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/>
    </xf>
    <xf numFmtId="0" fontId="0" fillId="2" borderId="0" xfId="0" applyFill="1"/>
    <xf numFmtId="166" fontId="8" fillId="0" borderId="5" xfId="0" applyNumberFormat="1" applyFont="1" applyBorder="1" applyAlignment="1">
      <alignment horizontal="center" vertical="center"/>
    </xf>
    <xf numFmtId="167" fontId="11" fillId="3" borderId="5" xfId="0" applyNumberFormat="1" applyFont="1" applyFill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167" fontId="8" fillId="2" borderId="5" xfId="0" applyNumberFormat="1" applyFont="1" applyFill="1" applyBorder="1" applyAlignment="1">
      <alignment horizontal="center"/>
    </xf>
    <xf numFmtId="0" fontId="12" fillId="0" borderId="0" xfId="0" applyFont="1"/>
    <xf numFmtId="0" fontId="2" fillId="0" borderId="0" xfId="0" applyFont="1" applyAlignment="1"/>
    <xf numFmtId="0" fontId="14" fillId="0" borderId="0" xfId="0" applyFont="1"/>
    <xf numFmtId="0" fontId="0" fillId="2" borderId="0" xfId="0" applyFill="1" applyBorder="1"/>
    <xf numFmtId="0" fontId="2" fillId="0" borderId="0" xfId="0" applyFont="1" applyBorder="1" applyAlignment="1"/>
    <xf numFmtId="0" fontId="12" fillId="0" borderId="17" xfId="0" applyFont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Border="1" applyAlignment="1"/>
    <xf numFmtId="18" fontId="16" fillId="2" borderId="33" xfId="0" applyNumberFormat="1" applyFont="1" applyFill="1" applyBorder="1" applyAlignment="1" applyProtection="1">
      <alignment horizontal="center"/>
      <protection locked="0"/>
    </xf>
    <xf numFmtId="18" fontId="16" fillId="2" borderId="35" xfId="0" applyNumberFormat="1" applyFont="1" applyFill="1" applyBorder="1" applyAlignment="1" applyProtection="1">
      <alignment horizontal="center"/>
      <protection locked="0"/>
    </xf>
    <xf numFmtId="43" fontId="17" fillId="5" borderId="37" xfId="0" applyNumberFormat="1" applyFont="1" applyFill="1" applyBorder="1" applyAlignment="1" applyProtection="1">
      <alignment horizontal="center"/>
    </xf>
    <xf numFmtId="0" fontId="12" fillId="6" borderId="17" xfId="0" applyFont="1" applyFill="1" applyBorder="1" applyAlignment="1">
      <alignment horizontal="center"/>
    </xf>
    <xf numFmtId="0" fontId="14" fillId="6" borderId="15" xfId="0" applyFont="1" applyFill="1" applyBorder="1"/>
    <xf numFmtId="20" fontId="1" fillId="6" borderId="15" xfId="0" applyNumberFormat="1" applyFont="1" applyFill="1" applyBorder="1"/>
    <xf numFmtId="2" fontId="1" fillId="6" borderId="15" xfId="0" applyNumberFormat="1" applyFont="1" applyFill="1" applyBorder="1"/>
    <xf numFmtId="0" fontId="0" fillId="6" borderId="0" xfId="0" applyFill="1" applyBorder="1"/>
    <xf numFmtId="167" fontId="8" fillId="6" borderId="14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Border="1" applyAlignment="1"/>
    <xf numFmtId="166" fontId="8" fillId="6" borderId="9" xfId="0" applyNumberFormat="1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right"/>
    </xf>
    <xf numFmtId="167" fontId="11" fillId="6" borderId="5" xfId="0" applyNumberFormat="1" applyFont="1" applyFill="1" applyBorder="1" applyAlignment="1">
      <alignment horizontal="center"/>
    </xf>
    <xf numFmtId="0" fontId="2" fillId="6" borderId="0" xfId="0" applyFont="1" applyFill="1" applyBorder="1" applyAlignment="1"/>
    <xf numFmtId="0" fontId="10" fillId="6" borderId="38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166" fontId="8" fillId="6" borderId="5" xfId="0" applyNumberFormat="1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 wrapText="1"/>
    </xf>
    <xf numFmtId="0" fontId="12" fillId="6" borderId="30" xfId="0" applyFont="1" applyFill="1" applyBorder="1" applyAlignment="1">
      <alignment horizontal="center" vertical="center" wrapText="1"/>
    </xf>
    <xf numFmtId="20" fontId="1" fillId="6" borderId="28" xfId="0" applyNumberFormat="1" applyFont="1" applyFill="1" applyBorder="1"/>
    <xf numFmtId="2" fontId="1" fillId="6" borderId="28" xfId="0" applyNumberFormat="1" applyFont="1" applyFill="1" applyBorder="1"/>
    <xf numFmtId="0" fontId="2" fillId="2" borderId="0" xfId="0" applyFont="1" applyFill="1" applyBorder="1" applyAlignment="1"/>
    <xf numFmtId="20" fontId="1" fillId="2" borderId="13" xfId="0" applyNumberFormat="1" applyFont="1" applyFill="1" applyBorder="1" applyAlignment="1">
      <alignment horizontal="center"/>
    </xf>
    <xf numFmtId="2" fontId="1" fillId="6" borderId="15" xfId="0" applyNumberFormat="1" applyFont="1" applyFill="1" applyBorder="1" applyAlignment="1">
      <alignment horizontal="center"/>
    </xf>
    <xf numFmtId="43" fontId="1" fillId="0" borderId="21" xfId="0" applyNumberFormat="1" applyFont="1" applyBorder="1" applyAlignment="1">
      <alignment horizontal="center"/>
    </xf>
    <xf numFmtId="43" fontId="1" fillId="6" borderId="15" xfId="0" applyNumberFormat="1" applyFont="1" applyFill="1" applyBorder="1" applyAlignment="1">
      <alignment horizontal="center"/>
    </xf>
    <xf numFmtId="20" fontId="1" fillId="2" borderId="24" xfId="0" applyNumberFormat="1" applyFont="1" applyFill="1" applyBorder="1" applyAlignment="1">
      <alignment horizontal="center"/>
    </xf>
    <xf numFmtId="2" fontId="1" fillId="6" borderId="28" xfId="0" applyNumberFormat="1" applyFont="1" applyFill="1" applyBorder="1" applyAlignment="1">
      <alignment horizontal="center"/>
    </xf>
    <xf numFmtId="43" fontId="1" fillId="6" borderId="28" xfId="0" applyNumberFormat="1" applyFont="1" applyFill="1" applyBorder="1" applyAlignment="1">
      <alignment horizontal="center"/>
    </xf>
    <xf numFmtId="43" fontId="1" fillId="0" borderId="26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0" xfId="0" applyNumberFormat="1" applyBorder="1"/>
    <xf numFmtId="0" fontId="12" fillId="0" borderId="0" xfId="0" applyFont="1" applyBorder="1"/>
    <xf numFmtId="18" fontId="16" fillId="2" borderId="0" xfId="0" applyNumberFormat="1" applyFont="1" applyFill="1" applyBorder="1" applyAlignment="1" applyProtection="1">
      <alignment horizontal="center"/>
      <protection locked="0"/>
    </xf>
    <xf numFmtId="18" fontId="0" fillId="0" borderId="0" xfId="0" applyNumberFormat="1" applyBorder="1"/>
    <xf numFmtId="20" fontId="1" fillId="6" borderId="0" xfId="0" applyNumberFormat="1" applyFont="1" applyFill="1" applyBorder="1"/>
    <xf numFmtId="2" fontId="1" fillId="6" borderId="0" xfId="0" applyNumberFormat="1" applyFont="1" applyFill="1" applyBorder="1"/>
    <xf numFmtId="2" fontId="1" fillId="6" borderId="0" xfId="0" applyNumberFormat="1" applyFont="1" applyFill="1" applyBorder="1" applyAlignment="1">
      <alignment horizontal="center"/>
    </xf>
    <xf numFmtId="43" fontId="1" fillId="6" borderId="0" xfId="0" applyNumberFormat="1" applyFont="1" applyFill="1" applyBorder="1" applyAlignment="1">
      <alignment horizontal="center"/>
    </xf>
    <xf numFmtId="43" fontId="1" fillId="4" borderId="41" xfId="0" applyNumberFormat="1" applyFont="1" applyFill="1" applyBorder="1" applyAlignment="1">
      <alignment horizontal="center"/>
    </xf>
    <xf numFmtId="168" fontId="1" fillId="4" borderId="26" xfId="0" applyNumberFormat="1" applyFont="1" applyFill="1" applyBorder="1" applyAlignment="1">
      <alignment horizontal="center"/>
    </xf>
    <xf numFmtId="37" fontId="1" fillId="4" borderId="26" xfId="0" applyNumberFormat="1" applyFont="1" applyFill="1" applyBorder="1" applyAlignment="1">
      <alignment horizontal="center" vertical="center"/>
    </xf>
    <xf numFmtId="43" fontId="1" fillId="4" borderId="26" xfId="0" applyNumberFormat="1" applyFont="1" applyFill="1" applyBorder="1" applyAlignment="1">
      <alignment horizontal="center"/>
    </xf>
    <xf numFmtId="20" fontId="1" fillId="2" borderId="21" xfId="0" applyNumberFormat="1" applyFont="1" applyFill="1" applyBorder="1" applyAlignment="1">
      <alignment horizontal="center"/>
    </xf>
    <xf numFmtId="20" fontId="1" fillId="2" borderId="26" xfId="0" applyNumberFormat="1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7" fontId="3" fillId="0" borderId="5" xfId="0" applyNumberFormat="1" applyFont="1" applyBorder="1" applyAlignment="1">
      <alignment horizontal="center" vertical="center"/>
    </xf>
    <xf numFmtId="167" fontId="20" fillId="0" borderId="0" xfId="0" applyNumberFormat="1" applyFont="1" applyBorder="1" applyAlignment="1"/>
    <xf numFmtId="14" fontId="1" fillId="0" borderId="20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168" fontId="1" fillId="4" borderId="10" xfId="0" applyNumberFormat="1" applyFont="1" applyFill="1" applyBorder="1" applyAlignment="1">
      <alignment horizontal="center"/>
    </xf>
    <xf numFmtId="43" fontId="1" fillId="4" borderId="10" xfId="0" applyNumberFormat="1" applyFont="1" applyFill="1" applyBorder="1" applyAlignment="1">
      <alignment horizontal="center"/>
    </xf>
    <xf numFmtId="168" fontId="1" fillId="4" borderId="11" xfId="0" applyNumberFormat="1" applyFont="1" applyFill="1" applyBorder="1" applyAlignment="1">
      <alignment horizontal="center"/>
    </xf>
    <xf numFmtId="0" fontId="18" fillId="2" borderId="27" xfId="0" applyFont="1" applyFill="1" applyBorder="1" applyAlignment="1">
      <alignment horizontal="left"/>
    </xf>
    <xf numFmtId="0" fontId="18" fillId="2" borderId="27" xfId="0" applyFont="1" applyFill="1" applyBorder="1" applyAlignment="1">
      <alignment horizontal="right"/>
    </xf>
    <xf numFmtId="0" fontId="18" fillId="6" borderId="27" xfId="0" applyFont="1" applyFill="1" applyBorder="1" applyAlignment="1">
      <alignment horizontal="right"/>
    </xf>
    <xf numFmtId="0" fontId="18" fillId="6" borderId="0" xfId="0" applyFont="1" applyFill="1" applyBorder="1" applyAlignment="1">
      <alignment horizontal="right"/>
    </xf>
    <xf numFmtId="0" fontId="18" fillId="2" borderId="0" xfId="0" applyFont="1" applyFill="1" applyBorder="1"/>
    <xf numFmtId="0" fontId="18" fillId="6" borderId="0" xfId="0" applyFont="1" applyFill="1" applyBorder="1"/>
    <xf numFmtId="0" fontId="13" fillId="6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8" fillId="0" borderId="0" xfId="0" applyFont="1"/>
    <xf numFmtId="0" fontId="0" fillId="2" borderId="0" xfId="0" applyFill="1" applyBorder="1" applyAlignment="1">
      <alignment horizontal="center"/>
    </xf>
    <xf numFmtId="168" fontId="1" fillId="4" borderId="52" xfId="0" applyNumberFormat="1" applyFont="1" applyFill="1" applyBorder="1" applyAlignment="1">
      <alignment horizontal="center"/>
    </xf>
    <xf numFmtId="0" fontId="0" fillId="6" borderId="52" xfId="0" applyFill="1" applyBorder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1" fillId="4" borderId="52" xfId="0" applyNumberFormat="1" applyFont="1" applyFill="1" applyBorder="1" applyAlignment="1">
      <alignment horizontal="center"/>
    </xf>
    <xf numFmtId="0" fontId="10" fillId="6" borderId="55" xfId="0" applyFont="1" applyFill="1" applyBorder="1" applyAlignment="1">
      <alignment horizontal="center"/>
    </xf>
    <xf numFmtId="0" fontId="9" fillId="3" borderId="55" xfId="0" applyFont="1" applyFill="1" applyBorder="1" applyAlignment="1">
      <alignment horizontal="center" wrapText="1"/>
    </xf>
    <xf numFmtId="0" fontId="9" fillId="6" borderId="55" xfId="0" applyFont="1" applyFill="1" applyBorder="1" applyAlignment="1">
      <alignment horizontal="center" wrapText="1"/>
    </xf>
    <xf numFmtId="0" fontId="9" fillId="2" borderId="55" xfId="0" applyFont="1" applyFill="1" applyBorder="1" applyAlignment="1">
      <alignment horizontal="center"/>
    </xf>
    <xf numFmtId="0" fontId="9" fillId="6" borderId="56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6" fontId="8" fillId="0" borderId="58" xfId="0" applyNumberFormat="1" applyFont="1" applyBorder="1" applyAlignment="1">
      <alignment horizontal="center" vertical="center"/>
    </xf>
    <xf numFmtId="0" fontId="8" fillId="2" borderId="59" xfId="0" applyFont="1" applyFill="1" applyBorder="1" applyAlignment="1">
      <alignment horizontal="center"/>
    </xf>
    <xf numFmtId="166" fontId="8" fillId="0" borderId="60" xfId="0" applyNumberFormat="1" applyFont="1" applyBorder="1" applyAlignment="1">
      <alignment horizontal="center" vertical="center"/>
    </xf>
    <xf numFmtId="166" fontId="8" fillId="6" borderId="61" xfId="0" applyNumberFormat="1" applyFont="1" applyFill="1" applyBorder="1" applyAlignment="1">
      <alignment horizontal="center" vertical="center"/>
    </xf>
    <xf numFmtId="166" fontId="8" fillId="0" borderId="62" xfId="0" applyNumberFormat="1" applyFont="1" applyBorder="1" applyAlignment="1">
      <alignment horizontal="center" vertical="center"/>
    </xf>
    <xf numFmtId="166" fontId="8" fillId="6" borderId="62" xfId="0" applyNumberFormat="1" applyFont="1" applyFill="1" applyBorder="1" applyAlignment="1">
      <alignment horizontal="center" vertical="center"/>
    </xf>
    <xf numFmtId="167" fontId="11" fillId="3" borderId="62" xfId="0" applyNumberFormat="1" applyFont="1" applyFill="1" applyBorder="1" applyAlignment="1">
      <alignment horizontal="center"/>
    </xf>
    <xf numFmtId="167" fontId="11" fillId="6" borderId="62" xfId="0" applyNumberFormat="1" applyFont="1" applyFill="1" applyBorder="1" applyAlignment="1">
      <alignment horizontal="center"/>
    </xf>
    <xf numFmtId="167" fontId="8" fillId="0" borderId="62" xfId="0" applyNumberFormat="1" applyFont="1" applyBorder="1" applyAlignment="1">
      <alignment horizontal="center"/>
    </xf>
    <xf numFmtId="167" fontId="8" fillId="6" borderId="63" xfId="0" applyNumberFormat="1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18" fontId="0" fillId="0" borderId="9" xfId="0" applyNumberFormat="1" applyBorder="1" applyAlignment="1" applyProtection="1">
      <alignment horizontal="center"/>
      <protection locked="0"/>
    </xf>
    <xf numFmtId="20" fontId="1" fillId="6" borderId="15" xfId="0" applyNumberFormat="1" applyFont="1" applyFill="1" applyBorder="1" applyProtection="1">
      <protection locked="0"/>
    </xf>
    <xf numFmtId="2" fontId="1" fillId="6" borderId="15" xfId="0" applyNumberFormat="1" applyFont="1" applyFill="1" applyBorder="1" applyProtection="1">
      <protection locked="0"/>
    </xf>
    <xf numFmtId="18" fontId="0" fillId="0" borderId="25" xfId="0" applyNumberFormat="1" applyBorder="1" applyAlignment="1" applyProtection="1">
      <alignment horizontal="center"/>
      <protection locked="0"/>
    </xf>
    <xf numFmtId="20" fontId="0" fillId="2" borderId="9" xfId="0" applyNumberFormat="1" applyFill="1" applyBorder="1" applyAlignment="1" applyProtection="1">
      <alignment horizontal="center"/>
      <protection locked="0"/>
    </xf>
    <xf numFmtId="2" fontId="1" fillId="6" borderId="15" xfId="0" applyNumberFormat="1" applyFont="1" applyFill="1" applyBorder="1" applyAlignment="1" applyProtection="1">
      <alignment horizontal="center"/>
      <protection locked="0"/>
    </xf>
    <xf numFmtId="20" fontId="0" fillId="2" borderId="36" xfId="0" applyNumberFormat="1" applyFill="1" applyBorder="1" applyAlignment="1" applyProtection="1">
      <alignment horizontal="center"/>
      <protection locked="0"/>
    </xf>
    <xf numFmtId="2" fontId="1" fillId="6" borderId="2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12" fillId="0" borderId="5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4" fontId="2" fillId="0" borderId="27" xfId="0" applyNumberFormat="1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2" fillId="0" borderId="27" xfId="0" applyFont="1" applyBorder="1" applyAlignment="1"/>
    <xf numFmtId="0" fontId="0" fillId="0" borderId="27" xfId="0" applyBorder="1" applyAlignment="1"/>
    <xf numFmtId="164" fontId="1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0" xfId="0" applyFill="1" applyBorder="1" applyAlignment="1"/>
    <xf numFmtId="0" fontId="2" fillId="0" borderId="0" xfId="0" applyFont="1" applyAlignment="1"/>
    <xf numFmtId="0" fontId="0" fillId="0" borderId="0" xfId="0" applyAlignment="1"/>
    <xf numFmtId="0" fontId="10" fillId="2" borderId="54" xfId="0" applyFont="1" applyFill="1" applyBorder="1" applyAlignment="1">
      <alignment horizontal="center"/>
    </xf>
    <xf numFmtId="0" fontId="12" fillId="0" borderId="4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2" borderId="47" xfId="0" applyFont="1" applyFill="1" applyBorder="1" applyAlignment="1">
      <alignment horizontal="center" wrapText="1"/>
    </xf>
    <xf numFmtId="0" fontId="12" fillId="2" borderId="48" xfId="0" applyFont="1" applyFill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40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9" fillId="0" borderId="45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46" xfId="0" applyFont="1" applyFill="1" applyBorder="1" applyAlignment="1">
      <alignment horizontal="center" wrapText="1"/>
    </xf>
    <xf numFmtId="0" fontId="19" fillId="0" borderId="4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workbookViewId="0">
      <selection activeCell="AD12" sqref="AD12"/>
    </sheetView>
  </sheetViews>
  <sheetFormatPr defaultRowHeight="14.4" x14ac:dyDescent="0.3"/>
  <cols>
    <col min="1" max="1" width="13.44140625" customWidth="1"/>
    <col min="2" max="2" width="5" customWidth="1"/>
    <col min="5" max="6" width="9" style="38" hidden="1" customWidth="1"/>
    <col min="9" max="10" width="9" style="38" hidden="1" customWidth="1"/>
    <col min="12" max="12" width="9.44140625" customWidth="1"/>
    <col min="13" max="13" width="9" style="38" hidden="1" customWidth="1"/>
    <col min="14" max="14" width="0.44140625" style="38" customWidth="1"/>
    <col min="15" max="15" width="8.88671875" customWidth="1"/>
    <col min="16" max="16" width="3.44140625" style="38" hidden="1" customWidth="1"/>
    <col min="17" max="17" width="7.33203125" customWidth="1"/>
    <col min="18" max="18" width="9" style="38" hidden="1" customWidth="1"/>
    <col min="19" max="19" width="7.6640625" customWidth="1"/>
    <col min="20" max="20" width="9" style="38" hidden="1" customWidth="1"/>
    <col min="21" max="21" width="7.6640625" customWidth="1"/>
    <col min="22" max="22" width="9" style="38" hidden="1" customWidth="1"/>
    <col min="24" max="24" width="9" style="38" hidden="1" customWidth="1"/>
    <col min="25" max="25" width="11.6640625" customWidth="1"/>
    <col min="26" max="26" width="3.44140625" style="38" hidden="1" customWidth="1"/>
    <col min="27" max="27" width="9" style="16" customWidth="1"/>
    <col min="28" max="28" width="8.5546875" style="92" customWidth="1"/>
  </cols>
  <sheetData>
    <row r="1" spans="1:28" ht="15.6" x14ac:dyDescent="0.3">
      <c r="A1" s="142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15" thickBot="1" x14ac:dyDescent="0.35">
      <c r="A2" s="25" t="s">
        <v>30</v>
      </c>
      <c r="B2" s="28"/>
      <c r="C2" s="170" t="s">
        <v>37</v>
      </c>
      <c r="D2" s="170"/>
      <c r="E2" s="170"/>
      <c r="F2" s="170"/>
      <c r="G2" s="170"/>
      <c r="H2" s="170"/>
      <c r="I2" s="39"/>
      <c r="J2" s="39"/>
      <c r="K2" s="169" t="s">
        <v>38</v>
      </c>
      <c r="L2" s="170"/>
      <c r="M2" s="170"/>
      <c r="N2" s="170"/>
      <c r="O2" s="170"/>
      <c r="P2" s="170"/>
      <c r="Q2" s="170"/>
      <c r="R2" s="43"/>
      <c r="S2" s="167">
        <v>42988</v>
      </c>
      <c r="T2" s="168"/>
      <c r="U2" s="168"/>
      <c r="V2" s="43"/>
      <c r="W2" s="25" t="s">
        <v>31</v>
      </c>
      <c r="X2" s="43"/>
      <c r="Y2" s="94">
        <f>VLOOKUP(S2,Sheet2!A3:L29,4,FALSE)</f>
        <v>43014</v>
      </c>
      <c r="Z2" s="43"/>
      <c r="AA2" s="55"/>
      <c r="AB2" s="91"/>
    </row>
    <row r="3" spans="1:28" s="21" customFormat="1" ht="25.5" customHeight="1" thickBot="1" x14ac:dyDescent="0.35">
      <c r="A3" s="155" t="s">
        <v>0</v>
      </c>
      <c r="B3" s="158" t="s">
        <v>1</v>
      </c>
      <c r="C3" s="190" t="s">
        <v>43</v>
      </c>
      <c r="D3" s="191"/>
      <c r="E3" s="191"/>
      <c r="F3" s="191"/>
      <c r="G3" s="191"/>
      <c r="H3" s="191"/>
      <c r="I3" s="191"/>
      <c r="J3" s="191"/>
      <c r="K3" s="191"/>
      <c r="L3" s="192"/>
      <c r="M3" s="32"/>
      <c r="N3" s="32"/>
      <c r="O3" s="148" t="s">
        <v>41</v>
      </c>
      <c r="P3" s="148"/>
      <c r="Q3" s="148"/>
      <c r="R3" s="32"/>
      <c r="S3" s="187" t="s">
        <v>40</v>
      </c>
      <c r="T3" s="188"/>
      <c r="U3" s="188"/>
      <c r="V3" s="188"/>
      <c r="W3" s="189"/>
      <c r="X3" s="48"/>
      <c r="Y3" s="149" t="s">
        <v>11</v>
      </c>
      <c r="Z3" s="49"/>
      <c r="AA3" s="184" t="s">
        <v>42</v>
      </c>
      <c r="AB3" s="152" t="s">
        <v>34</v>
      </c>
    </row>
    <row r="4" spans="1:28" s="21" customFormat="1" ht="23.25" customHeight="1" x14ac:dyDescent="0.3">
      <c r="A4" s="156"/>
      <c r="B4" s="159"/>
      <c r="C4" s="158" t="s">
        <v>2</v>
      </c>
      <c r="D4" s="158"/>
      <c r="E4" s="32"/>
      <c r="F4" s="32"/>
      <c r="G4" s="158" t="s">
        <v>3</v>
      </c>
      <c r="H4" s="158"/>
      <c r="I4" s="32"/>
      <c r="J4" s="32"/>
      <c r="K4" s="158" t="s">
        <v>4</v>
      </c>
      <c r="L4" s="158"/>
      <c r="M4" s="50"/>
      <c r="N4" s="50"/>
      <c r="O4" s="158" t="s">
        <v>8</v>
      </c>
      <c r="P4" s="158"/>
      <c r="Q4" s="158"/>
      <c r="R4" s="50"/>
      <c r="S4" s="165" t="s">
        <v>5</v>
      </c>
      <c r="T4" s="166"/>
      <c r="U4" s="166"/>
      <c r="V4" s="50"/>
      <c r="W4" s="26" t="s">
        <v>36</v>
      </c>
      <c r="X4" s="51"/>
      <c r="Y4" s="150"/>
      <c r="Z4" s="52"/>
      <c r="AA4" s="185"/>
      <c r="AB4" s="153"/>
    </row>
    <row r="5" spans="1:28" s="21" customFormat="1" x14ac:dyDescent="0.3">
      <c r="A5" s="157"/>
      <c r="B5" s="160"/>
      <c r="C5" s="90" t="s">
        <v>6</v>
      </c>
      <c r="D5" s="68" t="s">
        <v>7</v>
      </c>
      <c r="E5" s="84" t="s">
        <v>32</v>
      </c>
      <c r="F5" s="84" t="s">
        <v>33</v>
      </c>
      <c r="G5" s="67" t="s">
        <v>6</v>
      </c>
      <c r="H5" s="68" t="s">
        <v>7</v>
      </c>
      <c r="I5" s="84" t="s">
        <v>32</v>
      </c>
      <c r="J5" s="84" t="s">
        <v>33</v>
      </c>
      <c r="K5" s="67" t="s">
        <v>6</v>
      </c>
      <c r="L5" s="68" t="s">
        <v>7</v>
      </c>
      <c r="M5" s="33" t="s">
        <v>32</v>
      </c>
      <c r="N5" s="33" t="s">
        <v>33</v>
      </c>
      <c r="O5" s="67" t="s">
        <v>9</v>
      </c>
      <c r="P5" s="33" t="s">
        <v>33</v>
      </c>
      <c r="Q5" s="68" t="s">
        <v>10</v>
      </c>
      <c r="R5" s="33" t="s">
        <v>33</v>
      </c>
      <c r="S5" s="67" t="s">
        <v>9</v>
      </c>
      <c r="T5" s="84" t="s">
        <v>33</v>
      </c>
      <c r="U5" s="69" t="s">
        <v>10</v>
      </c>
      <c r="V5" s="33" t="s">
        <v>33</v>
      </c>
      <c r="W5" s="85" t="s">
        <v>10</v>
      </c>
      <c r="X5" s="33" t="s">
        <v>33</v>
      </c>
      <c r="Y5" s="151"/>
      <c r="Z5" s="33" t="s">
        <v>33</v>
      </c>
      <c r="AA5" s="186"/>
      <c r="AB5" s="154"/>
    </row>
    <row r="6" spans="1:28" x14ac:dyDescent="0.3">
      <c r="A6" s="95">
        <f>S2</f>
        <v>42988</v>
      </c>
      <c r="B6" s="87" t="s">
        <v>18</v>
      </c>
      <c r="C6" s="29"/>
      <c r="D6" s="132"/>
      <c r="E6" s="133"/>
      <c r="F6" s="134"/>
      <c r="G6" s="29"/>
      <c r="H6" s="132"/>
      <c r="I6" s="133"/>
      <c r="J6" s="134"/>
      <c r="K6" s="29"/>
      <c r="L6" s="132"/>
      <c r="M6" s="34">
        <f>SUM(L6-K6)</f>
        <v>0</v>
      </c>
      <c r="N6" s="35">
        <f>M6*24</f>
        <v>0</v>
      </c>
      <c r="O6" s="56">
        <f>SUM(E6+I6+M6)-Q6</f>
        <v>0</v>
      </c>
      <c r="P6" s="57">
        <f>O6*24</f>
        <v>0</v>
      </c>
      <c r="Q6" s="136"/>
      <c r="R6" s="137">
        <f>Q6*24</f>
        <v>0</v>
      </c>
      <c r="S6" s="136"/>
      <c r="T6" s="137"/>
      <c r="U6" s="136"/>
      <c r="V6" s="137"/>
      <c r="W6" s="136"/>
      <c r="X6" s="57">
        <f>W6*24</f>
        <v>0</v>
      </c>
      <c r="Y6" s="140"/>
      <c r="Z6" s="31">
        <f t="shared" ref="Z6" si="0">Y6</f>
        <v>0</v>
      </c>
      <c r="AA6" s="82">
        <f>AB6/24</f>
        <v>0</v>
      </c>
      <c r="AB6" s="58">
        <f t="shared" ref="AB6:AB12" si="1">SUM(P6+R6+T6+V6+X6+Z6)</f>
        <v>0</v>
      </c>
    </row>
    <row r="7" spans="1:28" x14ac:dyDescent="0.3">
      <c r="A7" s="95">
        <f>A6+1</f>
        <v>42989</v>
      </c>
      <c r="B7" s="87" t="s">
        <v>19</v>
      </c>
      <c r="C7" s="29"/>
      <c r="D7" s="132"/>
      <c r="E7" s="133"/>
      <c r="F7" s="134"/>
      <c r="G7" s="29"/>
      <c r="H7" s="132"/>
      <c r="I7" s="133"/>
      <c r="J7" s="134"/>
      <c r="K7" s="29"/>
      <c r="L7" s="132"/>
      <c r="M7" s="34">
        <f t="shared" ref="M7:M12" si="2">SUM(L7-K7)</f>
        <v>0</v>
      </c>
      <c r="N7" s="35">
        <f t="shared" ref="N7:N12" si="3">M7*24</f>
        <v>0</v>
      </c>
      <c r="O7" s="56">
        <f t="shared" ref="O7:O12" si="4">SUM(E7+I7+M7)-Q7</f>
        <v>0</v>
      </c>
      <c r="P7" s="57">
        <f t="shared" ref="P7:R13" si="5">O7*24</f>
        <v>0</v>
      </c>
      <c r="Q7" s="136"/>
      <c r="R7" s="137">
        <f t="shared" si="5"/>
        <v>0</v>
      </c>
      <c r="S7" s="136"/>
      <c r="T7" s="137"/>
      <c r="U7" s="136"/>
      <c r="V7" s="137"/>
      <c r="W7" s="136"/>
      <c r="X7" s="57">
        <f t="shared" ref="X7" si="6">W7*24</f>
        <v>0</v>
      </c>
      <c r="Y7" s="140"/>
      <c r="Z7" s="59">
        <f t="shared" ref="Z7:Z12" si="7">Y7</f>
        <v>0</v>
      </c>
      <c r="AA7" s="82">
        <f t="shared" ref="AA7:AA12" si="8">AB7/24</f>
        <v>0</v>
      </c>
      <c r="AB7" s="58">
        <f t="shared" si="1"/>
        <v>0</v>
      </c>
    </row>
    <row r="8" spans="1:28" x14ac:dyDescent="0.3">
      <c r="A8" s="95">
        <f t="shared" ref="A8:A12" si="9">A7+1</f>
        <v>42990</v>
      </c>
      <c r="B8" s="87" t="s">
        <v>20</v>
      </c>
      <c r="C8" s="29"/>
      <c r="D8" s="132"/>
      <c r="E8" s="133"/>
      <c r="F8" s="134"/>
      <c r="G8" s="29"/>
      <c r="H8" s="132"/>
      <c r="I8" s="133"/>
      <c r="J8" s="134"/>
      <c r="K8" s="29"/>
      <c r="L8" s="132"/>
      <c r="M8" s="34">
        <f t="shared" si="2"/>
        <v>0</v>
      </c>
      <c r="N8" s="35">
        <f t="shared" si="3"/>
        <v>0</v>
      </c>
      <c r="O8" s="56">
        <f t="shared" si="4"/>
        <v>0</v>
      </c>
      <c r="P8" s="57">
        <f t="shared" si="5"/>
        <v>0</v>
      </c>
      <c r="Q8" s="136"/>
      <c r="R8" s="137">
        <f t="shared" si="5"/>
        <v>0</v>
      </c>
      <c r="S8" s="136"/>
      <c r="T8" s="137"/>
      <c r="U8" s="136"/>
      <c r="V8" s="137"/>
      <c r="W8" s="136"/>
      <c r="X8" s="57">
        <f t="shared" ref="X8" si="10">W8*24</f>
        <v>0</v>
      </c>
      <c r="Y8" s="140"/>
      <c r="Z8" s="31">
        <f t="shared" si="7"/>
        <v>0</v>
      </c>
      <c r="AA8" s="82">
        <f t="shared" si="8"/>
        <v>0</v>
      </c>
      <c r="AB8" s="58">
        <f t="shared" si="1"/>
        <v>0</v>
      </c>
    </row>
    <row r="9" spans="1:28" x14ac:dyDescent="0.3">
      <c r="A9" s="95">
        <f t="shared" si="9"/>
        <v>42991</v>
      </c>
      <c r="B9" s="87" t="s">
        <v>21</v>
      </c>
      <c r="C9" s="29"/>
      <c r="D9" s="132"/>
      <c r="E9" s="133"/>
      <c r="F9" s="134"/>
      <c r="G9" s="29"/>
      <c r="H9" s="132"/>
      <c r="I9" s="133"/>
      <c r="J9" s="134"/>
      <c r="K9" s="29"/>
      <c r="L9" s="132"/>
      <c r="M9" s="34">
        <f t="shared" si="2"/>
        <v>0</v>
      </c>
      <c r="N9" s="35">
        <f t="shared" si="3"/>
        <v>0</v>
      </c>
      <c r="O9" s="56">
        <f t="shared" si="4"/>
        <v>0</v>
      </c>
      <c r="P9" s="57">
        <f t="shared" si="5"/>
        <v>0</v>
      </c>
      <c r="Q9" s="136"/>
      <c r="R9" s="137">
        <f t="shared" si="5"/>
        <v>0</v>
      </c>
      <c r="S9" s="136"/>
      <c r="T9" s="137"/>
      <c r="U9" s="136"/>
      <c r="V9" s="137"/>
      <c r="W9" s="136"/>
      <c r="X9" s="57">
        <f t="shared" ref="X9" si="11">W9*24</f>
        <v>0</v>
      </c>
      <c r="Y9" s="140"/>
      <c r="Z9" s="59">
        <f t="shared" si="7"/>
        <v>0</v>
      </c>
      <c r="AA9" s="82">
        <f t="shared" si="8"/>
        <v>0</v>
      </c>
      <c r="AB9" s="58">
        <f t="shared" si="1"/>
        <v>0</v>
      </c>
    </row>
    <row r="10" spans="1:28" x14ac:dyDescent="0.3">
      <c r="A10" s="95">
        <f t="shared" si="9"/>
        <v>42992</v>
      </c>
      <c r="B10" s="87" t="s">
        <v>22</v>
      </c>
      <c r="C10" s="29"/>
      <c r="D10" s="132"/>
      <c r="E10" s="133"/>
      <c r="F10" s="134"/>
      <c r="G10" s="29"/>
      <c r="H10" s="132"/>
      <c r="I10" s="133"/>
      <c r="J10" s="134"/>
      <c r="K10" s="29"/>
      <c r="L10" s="132"/>
      <c r="M10" s="34">
        <f t="shared" si="2"/>
        <v>0</v>
      </c>
      <c r="N10" s="35">
        <f t="shared" si="3"/>
        <v>0</v>
      </c>
      <c r="O10" s="56">
        <f t="shared" si="4"/>
        <v>0</v>
      </c>
      <c r="P10" s="57">
        <f t="shared" si="5"/>
        <v>0</v>
      </c>
      <c r="Q10" s="136"/>
      <c r="R10" s="137">
        <f t="shared" si="5"/>
        <v>0</v>
      </c>
      <c r="S10" s="136"/>
      <c r="T10" s="137"/>
      <c r="U10" s="136"/>
      <c r="V10" s="137"/>
      <c r="W10" s="136"/>
      <c r="X10" s="57">
        <f t="shared" ref="X10" si="12">W10*24</f>
        <v>0</v>
      </c>
      <c r="Y10" s="140"/>
      <c r="Z10" s="59">
        <f t="shared" si="7"/>
        <v>0</v>
      </c>
      <c r="AA10" s="82">
        <f t="shared" si="8"/>
        <v>0</v>
      </c>
      <c r="AB10" s="58">
        <f t="shared" si="1"/>
        <v>0</v>
      </c>
    </row>
    <row r="11" spans="1:28" x14ac:dyDescent="0.3">
      <c r="A11" s="95">
        <f t="shared" si="9"/>
        <v>42993</v>
      </c>
      <c r="B11" s="87" t="s">
        <v>23</v>
      </c>
      <c r="C11" s="29"/>
      <c r="D11" s="132"/>
      <c r="E11" s="133"/>
      <c r="F11" s="134"/>
      <c r="G11" s="29"/>
      <c r="H11" s="132"/>
      <c r="I11" s="133"/>
      <c r="J11" s="134"/>
      <c r="K11" s="29"/>
      <c r="L11" s="132"/>
      <c r="M11" s="34">
        <f t="shared" si="2"/>
        <v>0</v>
      </c>
      <c r="N11" s="35">
        <f t="shared" si="3"/>
        <v>0</v>
      </c>
      <c r="O11" s="56">
        <f t="shared" si="4"/>
        <v>0</v>
      </c>
      <c r="P11" s="57">
        <f t="shared" si="5"/>
        <v>0</v>
      </c>
      <c r="Q11" s="136"/>
      <c r="R11" s="137">
        <f t="shared" si="5"/>
        <v>0</v>
      </c>
      <c r="S11" s="136"/>
      <c r="T11" s="137"/>
      <c r="U11" s="136"/>
      <c r="V11" s="137"/>
      <c r="W11" s="136"/>
      <c r="X11" s="57">
        <f t="shared" ref="X11" si="13">W11*24</f>
        <v>0</v>
      </c>
      <c r="Y11" s="140"/>
      <c r="Z11" s="59">
        <f t="shared" si="7"/>
        <v>0</v>
      </c>
      <c r="AA11" s="82">
        <f t="shared" si="8"/>
        <v>0</v>
      </c>
      <c r="AB11" s="58">
        <f t="shared" si="1"/>
        <v>0</v>
      </c>
    </row>
    <row r="12" spans="1:28" ht="15" thickBot="1" x14ac:dyDescent="0.35">
      <c r="A12" s="96">
        <f t="shared" si="9"/>
        <v>42994</v>
      </c>
      <c r="B12" s="88" t="s">
        <v>24</v>
      </c>
      <c r="C12" s="30"/>
      <c r="D12" s="135"/>
      <c r="E12" s="133"/>
      <c r="F12" s="134"/>
      <c r="G12" s="30"/>
      <c r="H12" s="135"/>
      <c r="I12" s="133"/>
      <c r="J12" s="134"/>
      <c r="K12" s="30"/>
      <c r="L12" s="135"/>
      <c r="M12" s="53">
        <f t="shared" si="2"/>
        <v>0</v>
      </c>
      <c r="N12" s="54">
        <f t="shared" si="3"/>
        <v>0</v>
      </c>
      <c r="O12" s="60">
        <f t="shared" si="4"/>
        <v>0</v>
      </c>
      <c r="P12" s="61">
        <f t="shared" si="5"/>
        <v>0</v>
      </c>
      <c r="Q12" s="138"/>
      <c r="R12" s="139">
        <f t="shared" si="5"/>
        <v>0</v>
      </c>
      <c r="S12" s="138"/>
      <c r="T12" s="139"/>
      <c r="U12" s="138"/>
      <c r="V12" s="139"/>
      <c r="W12" s="138"/>
      <c r="X12" s="61">
        <f t="shared" ref="X12" si="14">W12*24</f>
        <v>0</v>
      </c>
      <c r="Y12" s="141"/>
      <c r="Z12" s="62">
        <f t="shared" si="7"/>
        <v>0</v>
      </c>
      <c r="AA12" s="83">
        <f t="shared" si="8"/>
        <v>0</v>
      </c>
      <c r="AB12" s="63">
        <f t="shared" si="1"/>
        <v>0</v>
      </c>
    </row>
    <row r="13" spans="1:28" ht="15" hidden="1" thickBot="1" x14ac:dyDescent="0.35">
      <c r="A13" s="86"/>
      <c r="B13" s="89"/>
      <c r="C13" s="72"/>
      <c r="D13" s="73"/>
      <c r="E13" s="74"/>
      <c r="F13" s="75"/>
      <c r="G13" s="72"/>
      <c r="H13" s="73"/>
      <c r="I13" s="74"/>
      <c r="J13" s="75"/>
      <c r="K13" s="72"/>
      <c r="L13" s="73"/>
      <c r="M13" s="74"/>
      <c r="N13" s="75"/>
      <c r="O13" s="79">
        <f>SUM(O6:O12)</f>
        <v>0</v>
      </c>
      <c r="P13" s="76">
        <f t="shared" si="5"/>
        <v>0</v>
      </c>
      <c r="Q13" s="79">
        <f>SUM(Q6:Q12)</f>
        <v>0</v>
      </c>
      <c r="R13" s="76"/>
      <c r="S13" s="79">
        <f>SUM(S6:S12)</f>
        <v>0</v>
      </c>
      <c r="T13" s="76"/>
      <c r="U13" s="79">
        <f>SUM(U6:U12)</f>
        <v>0</v>
      </c>
      <c r="V13" s="76"/>
      <c r="W13" s="79">
        <f>SUM(W6:W12)</f>
        <v>0</v>
      </c>
      <c r="X13" s="76"/>
      <c r="Y13" s="80">
        <f>SUM(Y6:Y12)</f>
        <v>0</v>
      </c>
      <c r="Z13" s="77"/>
      <c r="AA13" s="79">
        <f>SUM(AA6:AA12)</f>
        <v>0</v>
      </c>
      <c r="AB13" s="81">
        <f>AB14</f>
        <v>0</v>
      </c>
    </row>
    <row r="14" spans="1:28" ht="14.85" customHeight="1" thickBot="1" x14ac:dyDescent="0.35">
      <c r="A14" s="109"/>
      <c r="B14" s="109"/>
      <c r="C14" s="24"/>
      <c r="D14" s="24"/>
      <c r="E14" s="36"/>
      <c r="F14" s="36"/>
      <c r="G14" s="24"/>
      <c r="H14" s="24"/>
      <c r="I14" s="36"/>
      <c r="J14" s="36"/>
      <c r="K14" s="24"/>
      <c r="L14" s="24"/>
      <c r="M14" s="36"/>
      <c r="N14" s="36"/>
      <c r="O14" s="64"/>
      <c r="P14" s="65"/>
      <c r="Q14" s="64"/>
      <c r="R14" s="65"/>
      <c r="S14" s="64"/>
      <c r="T14" s="65"/>
      <c r="U14" s="64"/>
      <c r="V14" s="65"/>
      <c r="W14" s="145" t="s">
        <v>16</v>
      </c>
      <c r="X14" s="146"/>
      <c r="Y14" s="147"/>
      <c r="Z14" s="66"/>
      <c r="AA14" s="99">
        <f>SUM(AA6:AA12)</f>
        <v>0</v>
      </c>
      <c r="AB14" s="78">
        <f>SUM(AB6:AB12)</f>
        <v>0</v>
      </c>
    </row>
    <row r="15" spans="1:28" s="21" customFormat="1" ht="19.95" customHeight="1" x14ac:dyDescent="0.3">
      <c r="A15" s="163" t="s">
        <v>0</v>
      </c>
      <c r="B15" s="164" t="s">
        <v>1</v>
      </c>
      <c r="C15" s="158" t="s">
        <v>2</v>
      </c>
      <c r="D15" s="158"/>
      <c r="E15" s="32"/>
      <c r="F15" s="32"/>
      <c r="G15" s="158" t="s">
        <v>3</v>
      </c>
      <c r="H15" s="158"/>
      <c r="I15" s="32"/>
      <c r="J15" s="32"/>
      <c r="K15" s="158" t="s">
        <v>4</v>
      </c>
      <c r="L15" s="158"/>
      <c r="M15" s="32"/>
      <c r="N15" s="32"/>
      <c r="O15" s="158" t="s">
        <v>8</v>
      </c>
      <c r="P15" s="158"/>
      <c r="Q15" s="158"/>
      <c r="R15" s="32"/>
      <c r="S15" s="165" t="s">
        <v>5</v>
      </c>
      <c r="T15" s="166"/>
      <c r="U15" s="166"/>
      <c r="V15" s="50"/>
      <c r="W15" s="26" t="s">
        <v>36</v>
      </c>
      <c r="X15" s="51"/>
      <c r="Y15" s="178" t="s">
        <v>11</v>
      </c>
      <c r="Z15" s="52"/>
      <c r="AA15" s="180" t="s">
        <v>35</v>
      </c>
      <c r="AB15" s="182" t="s">
        <v>34</v>
      </c>
    </row>
    <row r="16" spans="1:28" x14ac:dyDescent="0.3">
      <c r="A16" s="156"/>
      <c r="B16" s="159"/>
      <c r="C16" s="90" t="s">
        <v>6</v>
      </c>
      <c r="D16" s="68" t="s">
        <v>7</v>
      </c>
      <c r="E16" s="84" t="s">
        <v>32</v>
      </c>
      <c r="F16" s="84" t="s">
        <v>33</v>
      </c>
      <c r="G16" s="67" t="s">
        <v>6</v>
      </c>
      <c r="H16" s="68" t="s">
        <v>7</v>
      </c>
      <c r="I16" s="84" t="s">
        <v>32</v>
      </c>
      <c r="J16" s="84" t="s">
        <v>33</v>
      </c>
      <c r="K16" s="67" t="s">
        <v>6</v>
      </c>
      <c r="L16" s="68" t="s">
        <v>7</v>
      </c>
      <c r="M16" s="33" t="s">
        <v>32</v>
      </c>
      <c r="N16" s="33" t="s">
        <v>33</v>
      </c>
      <c r="O16" s="67" t="s">
        <v>9</v>
      </c>
      <c r="P16" s="33" t="s">
        <v>33</v>
      </c>
      <c r="Q16" s="68" t="s">
        <v>10</v>
      </c>
      <c r="R16" s="33" t="s">
        <v>33</v>
      </c>
      <c r="S16" s="67" t="s">
        <v>9</v>
      </c>
      <c r="T16" s="84" t="s">
        <v>33</v>
      </c>
      <c r="U16" s="69" t="s">
        <v>10</v>
      </c>
      <c r="V16" s="33" t="s">
        <v>33</v>
      </c>
      <c r="W16" s="85" t="s">
        <v>10</v>
      </c>
      <c r="X16" s="33" t="s">
        <v>33</v>
      </c>
      <c r="Y16" s="179"/>
      <c r="Z16" s="33" t="s">
        <v>33</v>
      </c>
      <c r="AA16" s="181"/>
      <c r="AB16" s="183"/>
    </row>
    <row r="17" spans="1:29" x14ac:dyDescent="0.3">
      <c r="A17" s="95">
        <f>SUM(A12+1)</f>
        <v>42995</v>
      </c>
      <c r="B17" s="87" t="s">
        <v>18</v>
      </c>
      <c r="C17" s="29"/>
      <c r="D17" s="132"/>
      <c r="E17" s="133"/>
      <c r="F17" s="134"/>
      <c r="G17" s="29"/>
      <c r="H17" s="132"/>
      <c r="I17" s="133"/>
      <c r="J17" s="134"/>
      <c r="K17" s="29"/>
      <c r="L17" s="132"/>
      <c r="M17" s="34">
        <f>SUM(L17-K17)</f>
        <v>0</v>
      </c>
      <c r="N17" s="35">
        <f>M17*24</f>
        <v>0</v>
      </c>
      <c r="O17" s="56">
        <f>SUM(E17+I17+M17)-Q17</f>
        <v>0</v>
      </c>
      <c r="P17" s="57">
        <f>O17*24</f>
        <v>0</v>
      </c>
      <c r="Q17" s="136"/>
      <c r="R17" s="137"/>
      <c r="S17" s="136"/>
      <c r="T17" s="137"/>
      <c r="U17" s="136"/>
      <c r="V17" s="137"/>
      <c r="W17" s="136"/>
      <c r="X17" s="137"/>
      <c r="Y17" s="140"/>
      <c r="Z17" s="31">
        <f t="shared" ref="Z17:Z23" si="15">Y17</f>
        <v>0</v>
      </c>
      <c r="AA17" s="82">
        <f>AB17/24</f>
        <v>0</v>
      </c>
      <c r="AB17" s="58">
        <f t="shared" ref="AB17:AB23" si="16">SUM(P17+R17+T17+V17+X17+Z17)</f>
        <v>0</v>
      </c>
    </row>
    <row r="18" spans="1:29" x14ac:dyDescent="0.3">
      <c r="A18" s="95">
        <f>A17+1</f>
        <v>42996</v>
      </c>
      <c r="B18" s="87" t="s">
        <v>19</v>
      </c>
      <c r="C18" s="29"/>
      <c r="D18" s="132"/>
      <c r="E18" s="133"/>
      <c r="F18" s="134"/>
      <c r="G18" s="29"/>
      <c r="H18" s="132"/>
      <c r="I18" s="133"/>
      <c r="J18" s="134"/>
      <c r="K18" s="29"/>
      <c r="L18" s="132"/>
      <c r="M18" s="34">
        <f t="shared" ref="M18:M23" si="17">SUM(L18-K18)</f>
        <v>0</v>
      </c>
      <c r="N18" s="35">
        <f t="shared" ref="N18:N23" si="18">M18*24</f>
        <v>0</v>
      </c>
      <c r="O18" s="56">
        <f t="shared" ref="O18:O23" si="19">SUM(E18+I18+M18)-Q18</f>
        <v>0</v>
      </c>
      <c r="P18" s="57">
        <f t="shared" ref="P18" si="20">O18*24</f>
        <v>0</v>
      </c>
      <c r="Q18" s="136"/>
      <c r="R18" s="137"/>
      <c r="S18" s="136"/>
      <c r="T18" s="137"/>
      <c r="U18" s="136"/>
      <c r="V18" s="137"/>
      <c r="W18" s="136"/>
      <c r="X18" s="137"/>
      <c r="Y18" s="140"/>
      <c r="Z18" s="59">
        <f t="shared" si="15"/>
        <v>0</v>
      </c>
      <c r="AA18" s="82">
        <f t="shared" ref="AA18:AA23" si="21">AB18/24</f>
        <v>0</v>
      </c>
      <c r="AB18" s="58">
        <f t="shared" si="16"/>
        <v>0</v>
      </c>
    </row>
    <row r="19" spans="1:29" x14ac:dyDescent="0.3">
      <c r="A19" s="95">
        <f t="shared" ref="A19:A23" si="22">A18+1</f>
        <v>42997</v>
      </c>
      <c r="B19" s="87" t="s">
        <v>20</v>
      </c>
      <c r="C19" s="29"/>
      <c r="D19" s="132"/>
      <c r="E19" s="133"/>
      <c r="F19" s="134"/>
      <c r="G19" s="29"/>
      <c r="H19" s="132"/>
      <c r="I19" s="133"/>
      <c r="J19" s="134"/>
      <c r="K19" s="29"/>
      <c r="L19" s="132"/>
      <c r="M19" s="34">
        <f t="shared" si="17"/>
        <v>0</v>
      </c>
      <c r="N19" s="35">
        <f t="shared" si="18"/>
        <v>0</v>
      </c>
      <c r="O19" s="56">
        <f t="shared" si="19"/>
        <v>0</v>
      </c>
      <c r="P19" s="57">
        <f t="shared" ref="P19" si="23">O19*24</f>
        <v>0</v>
      </c>
      <c r="Q19" s="136"/>
      <c r="R19" s="137"/>
      <c r="S19" s="136"/>
      <c r="T19" s="137"/>
      <c r="U19" s="136"/>
      <c r="V19" s="137"/>
      <c r="W19" s="136"/>
      <c r="X19" s="137"/>
      <c r="Y19" s="140"/>
      <c r="Z19" s="31">
        <f t="shared" si="15"/>
        <v>0</v>
      </c>
      <c r="AA19" s="82">
        <f t="shared" si="21"/>
        <v>0</v>
      </c>
      <c r="AB19" s="58">
        <f t="shared" si="16"/>
        <v>0</v>
      </c>
    </row>
    <row r="20" spans="1:29" x14ac:dyDescent="0.3">
      <c r="A20" s="95">
        <f t="shared" si="22"/>
        <v>42998</v>
      </c>
      <c r="B20" s="87" t="s">
        <v>21</v>
      </c>
      <c r="C20" s="29"/>
      <c r="D20" s="132"/>
      <c r="E20" s="133"/>
      <c r="F20" s="134"/>
      <c r="G20" s="29"/>
      <c r="H20" s="132"/>
      <c r="I20" s="133"/>
      <c r="J20" s="134"/>
      <c r="K20" s="29"/>
      <c r="L20" s="132"/>
      <c r="M20" s="34">
        <f t="shared" si="17"/>
        <v>0</v>
      </c>
      <c r="N20" s="35">
        <f t="shared" si="18"/>
        <v>0</v>
      </c>
      <c r="O20" s="56">
        <f t="shared" si="19"/>
        <v>0</v>
      </c>
      <c r="P20" s="57">
        <f t="shared" ref="P20" si="24">O20*24</f>
        <v>0</v>
      </c>
      <c r="Q20" s="136"/>
      <c r="R20" s="137"/>
      <c r="S20" s="136"/>
      <c r="T20" s="137"/>
      <c r="U20" s="136"/>
      <c r="V20" s="137"/>
      <c r="W20" s="136"/>
      <c r="X20" s="137"/>
      <c r="Y20" s="140"/>
      <c r="Z20" s="59">
        <f t="shared" si="15"/>
        <v>0</v>
      </c>
      <c r="AA20" s="82">
        <f t="shared" si="21"/>
        <v>0</v>
      </c>
      <c r="AB20" s="58">
        <f t="shared" si="16"/>
        <v>0</v>
      </c>
    </row>
    <row r="21" spans="1:29" x14ac:dyDescent="0.3">
      <c r="A21" s="95">
        <f t="shared" si="22"/>
        <v>42999</v>
      </c>
      <c r="B21" s="87" t="s">
        <v>22</v>
      </c>
      <c r="C21" s="29"/>
      <c r="D21" s="132"/>
      <c r="E21" s="133"/>
      <c r="F21" s="134"/>
      <c r="G21" s="29"/>
      <c r="H21" s="132"/>
      <c r="I21" s="133"/>
      <c r="J21" s="134"/>
      <c r="K21" s="29"/>
      <c r="L21" s="132"/>
      <c r="M21" s="34">
        <f t="shared" si="17"/>
        <v>0</v>
      </c>
      <c r="N21" s="35">
        <f t="shared" si="18"/>
        <v>0</v>
      </c>
      <c r="O21" s="56">
        <f t="shared" si="19"/>
        <v>0</v>
      </c>
      <c r="P21" s="57">
        <f t="shared" ref="P21" si="25">O21*24</f>
        <v>0</v>
      </c>
      <c r="Q21" s="136"/>
      <c r="R21" s="137"/>
      <c r="S21" s="136"/>
      <c r="T21" s="137"/>
      <c r="U21" s="136"/>
      <c r="V21" s="137"/>
      <c r="W21" s="136"/>
      <c r="X21" s="137"/>
      <c r="Y21" s="140"/>
      <c r="Z21" s="59">
        <f t="shared" si="15"/>
        <v>0</v>
      </c>
      <c r="AA21" s="82">
        <f t="shared" si="21"/>
        <v>0</v>
      </c>
      <c r="AB21" s="58">
        <f t="shared" si="16"/>
        <v>0</v>
      </c>
    </row>
    <row r="22" spans="1:29" x14ac:dyDescent="0.3">
      <c r="A22" s="95">
        <f t="shared" si="22"/>
        <v>43000</v>
      </c>
      <c r="B22" s="87" t="s">
        <v>23</v>
      </c>
      <c r="C22" s="29"/>
      <c r="D22" s="132"/>
      <c r="E22" s="133"/>
      <c r="F22" s="134"/>
      <c r="G22" s="29"/>
      <c r="H22" s="132"/>
      <c r="I22" s="133"/>
      <c r="J22" s="134"/>
      <c r="K22" s="29"/>
      <c r="L22" s="132"/>
      <c r="M22" s="34">
        <f t="shared" si="17"/>
        <v>0</v>
      </c>
      <c r="N22" s="35">
        <f t="shared" si="18"/>
        <v>0</v>
      </c>
      <c r="O22" s="56">
        <f t="shared" si="19"/>
        <v>0</v>
      </c>
      <c r="P22" s="57">
        <f t="shared" ref="P22" si="26">O22*24</f>
        <v>0</v>
      </c>
      <c r="Q22" s="136"/>
      <c r="R22" s="137"/>
      <c r="S22" s="136"/>
      <c r="T22" s="137"/>
      <c r="U22" s="136"/>
      <c r="V22" s="137"/>
      <c r="W22" s="136"/>
      <c r="X22" s="137"/>
      <c r="Y22" s="140"/>
      <c r="Z22" s="59">
        <f t="shared" si="15"/>
        <v>0</v>
      </c>
      <c r="AA22" s="82">
        <f t="shared" si="21"/>
        <v>0</v>
      </c>
      <c r="AB22" s="58">
        <f t="shared" si="16"/>
        <v>0</v>
      </c>
    </row>
    <row r="23" spans="1:29" ht="15" thickBot="1" x14ac:dyDescent="0.35">
      <c r="A23" s="96">
        <f t="shared" si="22"/>
        <v>43001</v>
      </c>
      <c r="B23" s="88" t="s">
        <v>24</v>
      </c>
      <c r="C23" s="30"/>
      <c r="D23" s="135"/>
      <c r="E23" s="133"/>
      <c r="F23" s="134"/>
      <c r="G23" s="30"/>
      <c r="H23" s="135"/>
      <c r="I23" s="133"/>
      <c r="J23" s="134"/>
      <c r="K23" s="30"/>
      <c r="L23" s="135"/>
      <c r="M23" s="53">
        <f t="shared" si="17"/>
        <v>0</v>
      </c>
      <c r="N23" s="54">
        <f t="shared" si="18"/>
        <v>0</v>
      </c>
      <c r="O23" s="60">
        <f t="shared" si="19"/>
        <v>0</v>
      </c>
      <c r="P23" s="61">
        <f t="shared" ref="P23:P24" si="27">O23*24</f>
        <v>0</v>
      </c>
      <c r="Q23" s="138"/>
      <c r="R23" s="139"/>
      <c r="S23" s="138"/>
      <c r="T23" s="139"/>
      <c r="U23" s="138"/>
      <c r="V23" s="139"/>
      <c r="W23" s="138"/>
      <c r="X23" s="139"/>
      <c r="Y23" s="141"/>
      <c r="Z23" s="62">
        <f t="shared" si="15"/>
        <v>0</v>
      </c>
      <c r="AA23" s="83">
        <f t="shared" si="21"/>
        <v>0</v>
      </c>
      <c r="AB23" s="63">
        <f t="shared" si="16"/>
        <v>0</v>
      </c>
    </row>
    <row r="24" spans="1:29" ht="15" hidden="1" thickBot="1" x14ac:dyDescent="0.35">
      <c r="A24" s="70"/>
      <c r="B24" s="71"/>
      <c r="C24" s="72"/>
      <c r="D24" s="73"/>
      <c r="E24" s="74"/>
      <c r="F24" s="75"/>
      <c r="G24" s="72"/>
      <c r="H24" s="73"/>
      <c r="I24" s="74"/>
      <c r="J24" s="75"/>
      <c r="K24" s="72"/>
      <c r="L24" s="73"/>
      <c r="M24" s="74"/>
      <c r="N24" s="75"/>
      <c r="O24" s="79">
        <f>SUM(O17:O23)</f>
        <v>0</v>
      </c>
      <c r="P24" s="76">
        <f t="shared" si="27"/>
        <v>0</v>
      </c>
      <c r="Q24" s="79">
        <f>SUM(Q17:Q23)</f>
        <v>0</v>
      </c>
      <c r="R24" s="76"/>
      <c r="S24" s="79">
        <f>SUM(S17:S23)</f>
        <v>0</v>
      </c>
      <c r="T24" s="76"/>
      <c r="U24" s="79">
        <f>SUM(U17:U23)</f>
        <v>0</v>
      </c>
      <c r="V24" s="76"/>
      <c r="W24" s="79">
        <f>SUM(W17:W23)</f>
        <v>0</v>
      </c>
      <c r="X24" s="76"/>
      <c r="Y24" s="80">
        <f>SUM(Y17:Y23)</f>
        <v>0</v>
      </c>
      <c r="Z24" s="77"/>
      <c r="AA24" s="79">
        <f>SUM(AA17:AA23)</f>
        <v>0</v>
      </c>
      <c r="AB24" s="81">
        <f>AB25</f>
        <v>0</v>
      </c>
    </row>
    <row r="25" spans="1:29" ht="15" thickBot="1" x14ac:dyDescent="0.35">
      <c r="A25" s="24"/>
      <c r="B25" s="24"/>
      <c r="C25" s="24"/>
      <c r="D25" s="24"/>
      <c r="E25" s="36"/>
      <c r="F25" s="36"/>
      <c r="G25" s="24"/>
      <c r="H25" s="24"/>
      <c r="I25" s="36"/>
      <c r="J25" s="36"/>
      <c r="K25" s="24"/>
      <c r="L25" s="24"/>
      <c r="M25" s="36"/>
      <c r="N25" s="36"/>
      <c r="O25" s="64"/>
      <c r="P25" s="65"/>
      <c r="Q25" s="64"/>
      <c r="R25" s="65"/>
      <c r="S25" s="64"/>
      <c r="T25" s="65"/>
      <c r="U25" s="64"/>
      <c r="V25" s="65"/>
      <c r="W25" s="145" t="s">
        <v>17</v>
      </c>
      <c r="X25" s="146"/>
      <c r="Y25" s="147"/>
      <c r="Z25" s="66"/>
      <c r="AA25" s="99">
        <f>SUM(AA17:AA23)</f>
        <v>0</v>
      </c>
      <c r="AB25" s="78">
        <f>SUM(AB17:AB23)</f>
        <v>0</v>
      </c>
    </row>
    <row r="26" spans="1:29" s="108" customFormat="1" ht="8.6999999999999993" customHeight="1" thickBot="1" x14ac:dyDescent="0.2">
      <c r="A26" s="100" t="s">
        <v>26</v>
      </c>
      <c r="B26" s="101"/>
      <c r="C26" s="101"/>
      <c r="D26" s="101"/>
      <c r="E26" s="102"/>
      <c r="F26" s="102"/>
      <c r="G26" s="101"/>
      <c r="H26" s="101"/>
      <c r="I26" s="102"/>
      <c r="J26" s="102"/>
      <c r="K26" s="101"/>
      <c r="L26" s="101" t="s">
        <v>27</v>
      </c>
      <c r="M26" s="103"/>
      <c r="N26" s="103"/>
      <c r="O26" s="104">
        <v>27102</v>
      </c>
      <c r="P26" s="105"/>
      <c r="Q26" s="104">
        <v>27102</v>
      </c>
      <c r="R26" s="105"/>
      <c r="S26" s="104">
        <v>27103</v>
      </c>
      <c r="T26" s="105"/>
      <c r="U26" s="104">
        <v>27103</v>
      </c>
      <c r="V26" s="105"/>
      <c r="W26" s="104">
        <v>27102</v>
      </c>
      <c r="X26" s="105"/>
      <c r="Y26" s="104">
        <v>27102</v>
      </c>
      <c r="Z26" s="106"/>
      <c r="AA26" s="104"/>
      <c r="AB26" s="107"/>
    </row>
    <row r="27" spans="1:29" ht="14.85" customHeight="1" thickTop="1" thickBot="1" x14ac:dyDescent="0.35">
      <c r="A27" s="161" t="s">
        <v>39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M27" s="41"/>
      <c r="N27" s="41"/>
      <c r="O27" s="110">
        <f>SUM(O13+O24)</f>
        <v>0</v>
      </c>
      <c r="P27" s="111"/>
      <c r="Q27" s="110">
        <f t="shared" ref="Q27:Y27" si="28">SUM(Q13+Q24)</f>
        <v>0</v>
      </c>
      <c r="R27" s="97">
        <f t="shared" si="28"/>
        <v>0</v>
      </c>
      <c r="S27" s="110">
        <f t="shared" si="28"/>
        <v>0</v>
      </c>
      <c r="T27" s="110">
        <f t="shared" si="28"/>
        <v>0</v>
      </c>
      <c r="U27" s="110">
        <f t="shared" si="28"/>
        <v>0</v>
      </c>
      <c r="V27" s="110">
        <f t="shared" si="28"/>
        <v>0</v>
      </c>
      <c r="W27" s="110">
        <f t="shared" si="28"/>
        <v>0</v>
      </c>
      <c r="X27" s="110">
        <f t="shared" si="28"/>
        <v>0</v>
      </c>
      <c r="Y27" s="114">
        <f t="shared" si="28"/>
        <v>0</v>
      </c>
      <c r="Z27" s="111"/>
      <c r="AA27" s="110">
        <f>SUM(AA13+AA24)</f>
        <v>0</v>
      </c>
      <c r="AB27" s="98">
        <f>SUM(AB13+AB24)</f>
        <v>0</v>
      </c>
    </row>
    <row r="28" spans="1:29" s="23" customFormat="1" ht="21" thickTop="1" x14ac:dyDescent="0.2">
      <c r="A28" s="143" t="s">
        <v>13</v>
      </c>
      <c r="B28" s="144"/>
      <c r="C28" s="116" t="s">
        <v>28</v>
      </c>
      <c r="D28" s="118" t="s">
        <v>14</v>
      </c>
      <c r="E28" s="119"/>
      <c r="F28" s="119"/>
      <c r="G28" s="120" t="s">
        <v>15</v>
      </c>
      <c r="H28" s="143" t="s">
        <v>13</v>
      </c>
      <c r="I28" s="177"/>
      <c r="J28" s="177"/>
      <c r="K28" s="144"/>
      <c r="L28" s="116" t="s">
        <v>28</v>
      </c>
      <c r="M28" s="117"/>
      <c r="N28" s="117"/>
      <c r="O28" s="118" t="s">
        <v>14</v>
      </c>
      <c r="P28" s="119"/>
      <c r="Q28" s="120" t="s">
        <v>15</v>
      </c>
      <c r="R28" s="44"/>
      <c r="S28" s="143" t="s">
        <v>13</v>
      </c>
      <c r="T28" s="177"/>
      <c r="U28" s="144"/>
      <c r="V28" s="115"/>
      <c r="W28" s="116" t="s">
        <v>28</v>
      </c>
      <c r="X28" s="117"/>
      <c r="Y28" s="118" t="s">
        <v>14</v>
      </c>
      <c r="Z28" s="119"/>
      <c r="AA28" s="120" t="s">
        <v>15</v>
      </c>
      <c r="AB28" s="112"/>
      <c r="AC28" s="27"/>
    </row>
    <row r="29" spans="1:29" x14ac:dyDescent="0.3">
      <c r="A29" s="121">
        <v>42904</v>
      </c>
      <c r="B29" s="17">
        <v>42917</v>
      </c>
      <c r="C29" s="18">
        <v>42921</v>
      </c>
      <c r="D29" s="19">
        <v>42930</v>
      </c>
      <c r="E29" s="37"/>
      <c r="F29" s="37"/>
      <c r="G29" s="122">
        <v>1</v>
      </c>
      <c r="H29" s="121">
        <v>43030</v>
      </c>
      <c r="I29" s="40"/>
      <c r="J29" s="40"/>
      <c r="K29" s="17">
        <v>43043</v>
      </c>
      <c r="L29" s="18">
        <v>43047</v>
      </c>
      <c r="M29" s="42"/>
      <c r="N29" s="42"/>
      <c r="O29" s="19">
        <v>43056</v>
      </c>
      <c r="P29" s="37"/>
      <c r="Q29" s="122">
        <v>10</v>
      </c>
      <c r="R29" s="45"/>
      <c r="S29" s="121">
        <v>43156</v>
      </c>
      <c r="T29" s="40"/>
      <c r="U29" s="17">
        <v>43169</v>
      </c>
      <c r="V29" s="47"/>
      <c r="W29" s="18">
        <v>43173</v>
      </c>
      <c r="X29" s="42"/>
      <c r="Y29" s="19">
        <v>43182</v>
      </c>
      <c r="Z29" s="37"/>
      <c r="AA29" s="122">
        <v>19</v>
      </c>
    </row>
    <row r="30" spans="1:29" x14ac:dyDescent="0.3">
      <c r="A30" s="121">
        <v>42918</v>
      </c>
      <c r="B30" s="17">
        <v>42931</v>
      </c>
      <c r="C30" s="18">
        <v>42935</v>
      </c>
      <c r="D30" s="19">
        <v>42944</v>
      </c>
      <c r="E30" s="37"/>
      <c r="F30" s="37"/>
      <c r="G30" s="122">
        <v>2</v>
      </c>
      <c r="H30" s="121">
        <v>43044</v>
      </c>
      <c r="I30" s="40"/>
      <c r="J30" s="40"/>
      <c r="K30" s="17">
        <v>43057</v>
      </c>
      <c r="L30" s="18">
        <v>43061</v>
      </c>
      <c r="M30" s="42"/>
      <c r="N30" s="42"/>
      <c r="O30" s="19">
        <v>43070</v>
      </c>
      <c r="P30" s="37"/>
      <c r="Q30" s="122">
        <v>11</v>
      </c>
      <c r="R30" s="45"/>
      <c r="S30" s="121">
        <v>43170</v>
      </c>
      <c r="T30" s="40"/>
      <c r="U30" s="17">
        <v>43183</v>
      </c>
      <c r="V30" s="47"/>
      <c r="W30" s="18">
        <v>43187</v>
      </c>
      <c r="X30" s="42"/>
      <c r="Y30" s="19">
        <v>43196</v>
      </c>
      <c r="Z30" s="37"/>
      <c r="AA30" s="122">
        <v>20</v>
      </c>
    </row>
    <row r="31" spans="1:29" x14ac:dyDescent="0.3">
      <c r="A31" s="121">
        <v>42932</v>
      </c>
      <c r="B31" s="17">
        <v>42945</v>
      </c>
      <c r="C31" s="18">
        <v>42949</v>
      </c>
      <c r="D31" s="19">
        <v>42958</v>
      </c>
      <c r="E31" s="37"/>
      <c r="F31" s="37"/>
      <c r="G31" s="122">
        <v>3</v>
      </c>
      <c r="H31" s="121">
        <v>43058</v>
      </c>
      <c r="I31" s="40"/>
      <c r="J31" s="40"/>
      <c r="K31" s="17">
        <v>43071</v>
      </c>
      <c r="L31" s="18">
        <v>43075</v>
      </c>
      <c r="M31" s="42"/>
      <c r="N31" s="42"/>
      <c r="O31" s="19">
        <v>43085</v>
      </c>
      <c r="P31" s="37"/>
      <c r="Q31" s="122">
        <v>12</v>
      </c>
      <c r="R31" s="45"/>
      <c r="S31" s="121">
        <v>43184</v>
      </c>
      <c r="T31" s="40"/>
      <c r="U31" s="17">
        <v>43197</v>
      </c>
      <c r="V31" s="47"/>
      <c r="W31" s="18">
        <v>43201</v>
      </c>
      <c r="X31" s="42"/>
      <c r="Y31" s="19">
        <v>43210</v>
      </c>
      <c r="Z31" s="37"/>
      <c r="AA31" s="122">
        <v>21</v>
      </c>
    </row>
    <row r="32" spans="1:29" x14ac:dyDescent="0.3">
      <c r="A32" s="121">
        <v>42946</v>
      </c>
      <c r="B32" s="17">
        <v>42959</v>
      </c>
      <c r="C32" s="18">
        <v>42963</v>
      </c>
      <c r="D32" s="19">
        <v>42972</v>
      </c>
      <c r="E32" s="37"/>
      <c r="F32" s="37"/>
      <c r="G32" s="122">
        <v>4</v>
      </c>
      <c r="H32" s="121">
        <v>43072</v>
      </c>
      <c r="I32" s="40"/>
      <c r="J32" s="40"/>
      <c r="K32" s="17">
        <v>43085</v>
      </c>
      <c r="L32" s="18">
        <v>43089</v>
      </c>
      <c r="M32" s="42"/>
      <c r="N32" s="42"/>
      <c r="O32" s="20">
        <v>43098</v>
      </c>
      <c r="P32" s="37"/>
      <c r="Q32" s="122">
        <v>13</v>
      </c>
      <c r="R32" s="45"/>
      <c r="S32" s="121">
        <v>43198</v>
      </c>
      <c r="T32" s="40"/>
      <c r="U32" s="17">
        <v>43211</v>
      </c>
      <c r="V32" s="47"/>
      <c r="W32" s="18">
        <v>43215</v>
      </c>
      <c r="X32" s="42"/>
      <c r="Y32" s="20">
        <v>43224</v>
      </c>
      <c r="Z32" s="37"/>
      <c r="AA32" s="122">
        <v>22</v>
      </c>
    </row>
    <row r="33" spans="1:28" x14ac:dyDescent="0.3">
      <c r="A33" s="121">
        <v>42960</v>
      </c>
      <c r="B33" s="17">
        <v>42973</v>
      </c>
      <c r="C33" s="18">
        <v>42978</v>
      </c>
      <c r="D33" s="19">
        <v>42986</v>
      </c>
      <c r="E33" s="37"/>
      <c r="F33" s="37"/>
      <c r="G33" s="122">
        <v>5</v>
      </c>
      <c r="H33" s="121">
        <v>43086</v>
      </c>
      <c r="I33" s="40"/>
      <c r="J33" s="40"/>
      <c r="K33" s="17">
        <v>43099</v>
      </c>
      <c r="L33" s="18">
        <v>43103</v>
      </c>
      <c r="M33" s="42"/>
      <c r="N33" s="42"/>
      <c r="O33" s="19">
        <v>43112</v>
      </c>
      <c r="P33" s="37"/>
      <c r="Q33" s="122">
        <v>14</v>
      </c>
      <c r="R33" s="45"/>
      <c r="S33" s="121">
        <v>43212</v>
      </c>
      <c r="T33" s="40"/>
      <c r="U33" s="17">
        <v>43225</v>
      </c>
      <c r="V33" s="47"/>
      <c r="W33" s="18">
        <v>43229</v>
      </c>
      <c r="X33" s="42"/>
      <c r="Y33" s="19">
        <v>43238</v>
      </c>
      <c r="Z33" s="37"/>
      <c r="AA33" s="122">
        <v>23</v>
      </c>
    </row>
    <row r="34" spans="1:28" ht="14.25" customHeight="1" x14ac:dyDescent="0.3">
      <c r="A34" s="121">
        <v>42974</v>
      </c>
      <c r="B34" s="17">
        <v>42987</v>
      </c>
      <c r="C34" s="18">
        <v>42991</v>
      </c>
      <c r="D34" s="19">
        <v>43000</v>
      </c>
      <c r="E34" s="37"/>
      <c r="F34" s="37"/>
      <c r="G34" s="122">
        <v>6</v>
      </c>
      <c r="H34" s="121">
        <v>43100</v>
      </c>
      <c r="I34" s="40"/>
      <c r="J34" s="40"/>
      <c r="K34" s="17">
        <v>43113</v>
      </c>
      <c r="L34" s="18">
        <v>43117</v>
      </c>
      <c r="M34" s="42"/>
      <c r="N34" s="42"/>
      <c r="O34" s="19">
        <v>43126</v>
      </c>
      <c r="P34" s="37"/>
      <c r="Q34" s="122">
        <v>15</v>
      </c>
      <c r="R34" s="45"/>
      <c r="S34" s="121">
        <v>43226</v>
      </c>
      <c r="T34" s="40"/>
      <c r="U34" s="17">
        <v>43239</v>
      </c>
      <c r="V34" s="47"/>
      <c r="W34" s="18">
        <v>43243</v>
      </c>
      <c r="X34" s="42"/>
      <c r="Y34" s="19">
        <v>43252</v>
      </c>
      <c r="Z34" s="37"/>
      <c r="AA34" s="122">
        <v>24</v>
      </c>
    </row>
    <row r="35" spans="1:28" x14ac:dyDescent="0.3">
      <c r="A35" s="121">
        <v>42988</v>
      </c>
      <c r="B35" s="17">
        <v>43001</v>
      </c>
      <c r="C35" s="18">
        <v>43005</v>
      </c>
      <c r="D35" s="19">
        <v>43014</v>
      </c>
      <c r="E35" s="37"/>
      <c r="F35" s="37"/>
      <c r="G35" s="122">
        <v>7</v>
      </c>
      <c r="H35" s="121">
        <v>43114</v>
      </c>
      <c r="I35" s="40"/>
      <c r="J35" s="40"/>
      <c r="K35" s="17">
        <v>43127</v>
      </c>
      <c r="L35" s="18">
        <v>43131</v>
      </c>
      <c r="M35" s="42"/>
      <c r="N35" s="42"/>
      <c r="O35" s="20">
        <v>43140</v>
      </c>
      <c r="P35" s="37"/>
      <c r="Q35" s="122">
        <v>16</v>
      </c>
      <c r="R35" s="45"/>
      <c r="S35" s="121">
        <v>43240</v>
      </c>
      <c r="T35" s="40"/>
      <c r="U35" s="17">
        <v>43253</v>
      </c>
      <c r="V35" s="47"/>
      <c r="W35" s="18">
        <v>43257</v>
      </c>
      <c r="X35" s="42"/>
      <c r="Y35" s="20">
        <v>43266</v>
      </c>
      <c r="Z35" s="37"/>
      <c r="AA35" s="122">
        <v>25</v>
      </c>
    </row>
    <row r="36" spans="1:28" x14ac:dyDescent="0.3">
      <c r="A36" s="121">
        <v>43002</v>
      </c>
      <c r="B36" s="17">
        <v>43015</v>
      </c>
      <c r="C36" s="18">
        <v>43019</v>
      </c>
      <c r="D36" s="19">
        <v>43028</v>
      </c>
      <c r="E36" s="37"/>
      <c r="F36" s="37"/>
      <c r="G36" s="122">
        <v>8</v>
      </c>
      <c r="H36" s="121">
        <v>43128</v>
      </c>
      <c r="I36" s="40"/>
      <c r="J36" s="40"/>
      <c r="K36" s="17">
        <v>43141</v>
      </c>
      <c r="L36" s="18">
        <v>43145</v>
      </c>
      <c r="M36" s="42"/>
      <c r="N36" s="42"/>
      <c r="O36" s="19">
        <v>43154</v>
      </c>
      <c r="P36" s="37"/>
      <c r="Q36" s="122">
        <v>17</v>
      </c>
      <c r="R36" s="45"/>
      <c r="S36" s="121">
        <v>43254</v>
      </c>
      <c r="T36" s="40"/>
      <c r="U36" s="17">
        <v>43267</v>
      </c>
      <c r="V36" s="47"/>
      <c r="W36" s="18">
        <v>43271</v>
      </c>
      <c r="X36" s="42"/>
      <c r="Y36" s="19">
        <v>43280</v>
      </c>
      <c r="Z36" s="37"/>
      <c r="AA36" s="122">
        <v>26</v>
      </c>
    </row>
    <row r="37" spans="1:28" ht="15" thickBot="1" x14ac:dyDescent="0.35">
      <c r="A37" s="123">
        <v>43016</v>
      </c>
      <c r="B37" s="125">
        <v>43029</v>
      </c>
      <c r="C37" s="127">
        <v>43033</v>
      </c>
      <c r="D37" s="129">
        <v>43042</v>
      </c>
      <c r="E37" s="130"/>
      <c r="F37" s="130"/>
      <c r="G37" s="131">
        <v>9</v>
      </c>
      <c r="H37" s="123">
        <v>43142</v>
      </c>
      <c r="I37" s="124"/>
      <c r="J37" s="124"/>
      <c r="K37" s="125">
        <v>43155</v>
      </c>
      <c r="L37" s="127">
        <v>43159</v>
      </c>
      <c r="M37" s="128"/>
      <c r="N37" s="128"/>
      <c r="O37" s="129" t="s">
        <v>45</v>
      </c>
      <c r="P37" s="130"/>
      <c r="Q37" s="131">
        <v>18</v>
      </c>
      <c r="R37" s="46"/>
      <c r="S37" s="123"/>
      <c r="T37" s="124"/>
      <c r="U37" s="125"/>
      <c r="V37" s="126"/>
      <c r="W37" s="127"/>
      <c r="X37" s="128"/>
      <c r="Y37" s="129"/>
      <c r="Z37" s="130"/>
      <c r="AA37" s="131"/>
      <c r="AB37" s="113"/>
    </row>
    <row r="38" spans="1:28" ht="11.25" customHeight="1" thickTop="1" x14ac:dyDescent="0.3">
      <c r="A38" s="171" t="s">
        <v>25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3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5.25" customHeight="1" x14ac:dyDescent="0.3">
      <c r="A39" s="175" t="s">
        <v>29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x14ac:dyDescent="0.3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x14ac:dyDescent="0.3">
      <c r="A41" s="22"/>
      <c r="B41" s="22"/>
      <c r="C41" s="22"/>
    </row>
  </sheetData>
  <sheetProtection algorithmName="SHA-512" hashValue="UmU8sgNtE5Qw6YO5CgPPRf9Yb/PowR333IptmmtdxTSRDywZOULs99FcCs3LVzHfn+a1vNiCs7RmnnYi4G/joQ==" saltValue="wrhuAa+CySyWMhs1LTZHyA==" spinCount="100000" sheet="1" objects="1" scenarios="1"/>
  <mergeCells count="35">
    <mergeCell ref="Y15:Y16"/>
    <mergeCell ref="AA15:AA16"/>
    <mergeCell ref="AB15:AB16"/>
    <mergeCell ref="AA3:AA5"/>
    <mergeCell ref="C2:H2"/>
    <mergeCell ref="O4:Q4"/>
    <mergeCell ref="S4:U4"/>
    <mergeCell ref="K15:L15"/>
    <mergeCell ref="S3:W3"/>
    <mergeCell ref="K4:L4"/>
    <mergeCell ref="C3:L3"/>
    <mergeCell ref="C15:D15"/>
    <mergeCell ref="G15:H15"/>
    <mergeCell ref="O15:Q15"/>
    <mergeCell ref="A38:AB38"/>
    <mergeCell ref="A39:AB40"/>
    <mergeCell ref="W25:Y25"/>
    <mergeCell ref="H28:K28"/>
    <mergeCell ref="S28:U28"/>
    <mergeCell ref="A1:AB1"/>
    <mergeCell ref="A28:B28"/>
    <mergeCell ref="W14:Y14"/>
    <mergeCell ref="O3:Q3"/>
    <mergeCell ref="Y3:Y5"/>
    <mergeCell ref="AB3:AB5"/>
    <mergeCell ref="A3:A5"/>
    <mergeCell ref="B3:B5"/>
    <mergeCell ref="A27:L27"/>
    <mergeCell ref="A15:A16"/>
    <mergeCell ref="B15:B16"/>
    <mergeCell ref="S15:U15"/>
    <mergeCell ref="S2:U2"/>
    <mergeCell ref="K2:Q2"/>
    <mergeCell ref="C4:D4"/>
    <mergeCell ref="G4:H4"/>
  </mergeCells>
  <conditionalFormatting sqref="K7:K13">
    <cfRule type="expression" priority="13" stopIfTrue="1">
      <formula>"MOD(ROW(),2)=1"</formula>
    </cfRule>
  </conditionalFormatting>
  <conditionalFormatting sqref="C6">
    <cfRule type="expression" priority="19" stopIfTrue="1">
      <formula>"MOD(ROW(),2)=1"</formula>
    </cfRule>
  </conditionalFormatting>
  <conditionalFormatting sqref="C7:C13">
    <cfRule type="expression" priority="17" stopIfTrue="1">
      <formula>"MOD(ROW(),2)=1"</formula>
    </cfRule>
  </conditionalFormatting>
  <conditionalFormatting sqref="G6">
    <cfRule type="expression" priority="16" stopIfTrue="1">
      <formula>"MOD(ROW(),2)=1"</formula>
    </cfRule>
  </conditionalFormatting>
  <conditionalFormatting sqref="G7:G13">
    <cfRule type="expression" priority="15" stopIfTrue="1">
      <formula>"MOD(ROW(),2)=1"</formula>
    </cfRule>
  </conditionalFormatting>
  <conditionalFormatting sqref="K6">
    <cfRule type="expression" priority="14" stopIfTrue="1">
      <formula>"MOD(ROW(),2)=1"</formula>
    </cfRule>
  </conditionalFormatting>
  <conditionalFormatting sqref="K18:K24">
    <cfRule type="expression" priority="1" stopIfTrue="1">
      <formula>"MOD(ROW(),2)=1"</formula>
    </cfRule>
  </conditionalFormatting>
  <conditionalFormatting sqref="C17">
    <cfRule type="expression" priority="6" stopIfTrue="1">
      <formula>"MOD(ROW(),2)=1"</formula>
    </cfRule>
  </conditionalFormatting>
  <conditionalFormatting sqref="C18:C24">
    <cfRule type="expression" priority="5" stopIfTrue="1">
      <formula>"MOD(ROW(),2)=1"</formula>
    </cfRule>
  </conditionalFormatting>
  <conditionalFormatting sqref="G17">
    <cfRule type="expression" priority="4" stopIfTrue="1">
      <formula>"MOD(ROW(),2)=1"</formula>
    </cfRule>
  </conditionalFormatting>
  <conditionalFormatting sqref="G18:G24">
    <cfRule type="expression" priority="3" stopIfTrue="1">
      <formula>"MOD(ROW(),2)=1"</formula>
    </cfRule>
  </conditionalFormatting>
  <conditionalFormatting sqref="K17">
    <cfRule type="expression" priority="2" stopIfTrue="1">
      <formula>"MOD(ROW(),2)=1"</formula>
    </cfRule>
  </conditionalFormatting>
  <pageMargins left="0.2" right="0.2" top="0.2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Sheet2!$A$3:$A$29</xm:f>
          </x14:formula1>
          <xm:sqref>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9" sqref="D29"/>
    </sheetView>
  </sheetViews>
  <sheetFormatPr defaultRowHeight="14.4" x14ac:dyDescent="0.3"/>
  <cols>
    <col min="1" max="1" width="12.109375" customWidth="1"/>
    <col min="2" max="2" width="5.5546875" bestFit="1" customWidth="1"/>
    <col min="3" max="3" width="13.44140625" bestFit="1" customWidth="1"/>
    <col min="4" max="4" width="10.109375" bestFit="1" customWidth="1"/>
    <col min="5" max="5" width="6.44140625" bestFit="1" customWidth="1"/>
  </cols>
  <sheetData>
    <row r="1" spans="1:5" x14ac:dyDescent="0.3">
      <c r="A1" s="1"/>
      <c r="B1" s="2"/>
      <c r="C1" s="193" t="s">
        <v>12</v>
      </c>
      <c r="D1" s="3"/>
      <c r="E1" s="4"/>
    </row>
    <row r="2" spans="1:5" x14ac:dyDescent="0.3">
      <c r="A2" s="195" t="s">
        <v>13</v>
      </c>
      <c r="B2" s="195"/>
      <c r="C2" s="194"/>
      <c r="D2" s="5" t="s">
        <v>14</v>
      </c>
      <c r="E2" s="6" t="s">
        <v>15</v>
      </c>
    </row>
    <row r="3" spans="1:5" x14ac:dyDescent="0.3">
      <c r="A3" s="93">
        <v>42904</v>
      </c>
      <c r="B3" s="7">
        <v>42917</v>
      </c>
      <c r="C3" s="8">
        <v>42921</v>
      </c>
      <c r="D3" s="9">
        <v>42930</v>
      </c>
      <c r="E3" s="10">
        <v>1</v>
      </c>
    </row>
    <row r="4" spans="1:5" x14ac:dyDescent="0.3">
      <c r="A4" s="93">
        <v>42918</v>
      </c>
      <c r="B4" s="7">
        <v>42931</v>
      </c>
      <c r="C4" s="8">
        <v>42935</v>
      </c>
      <c r="D4" s="9">
        <v>42944</v>
      </c>
      <c r="E4" s="10">
        <v>2</v>
      </c>
    </row>
    <row r="5" spans="1:5" x14ac:dyDescent="0.3">
      <c r="A5" s="93">
        <v>42932</v>
      </c>
      <c r="B5" s="7">
        <v>42945</v>
      </c>
      <c r="C5" s="8">
        <v>42949</v>
      </c>
      <c r="D5" s="9">
        <v>42958</v>
      </c>
      <c r="E5" s="10">
        <v>3</v>
      </c>
    </row>
    <row r="6" spans="1:5" x14ac:dyDescent="0.3">
      <c r="A6" s="93">
        <v>42946</v>
      </c>
      <c r="B6" s="7">
        <v>42959</v>
      </c>
      <c r="C6" s="8">
        <v>42963</v>
      </c>
      <c r="D6" s="9">
        <v>42972</v>
      </c>
      <c r="E6" s="10">
        <v>4</v>
      </c>
    </row>
    <row r="7" spans="1:5" x14ac:dyDescent="0.3">
      <c r="A7" s="93">
        <v>42960</v>
      </c>
      <c r="B7" s="7">
        <v>42973</v>
      </c>
      <c r="C7" s="8">
        <v>42978</v>
      </c>
      <c r="D7" s="9">
        <v>42986</v>
      </c>
      <c r="E7" s="10">
        <v>5</v>
      </c>
    </row>
    <row r="8" spans="1:5" x14ac:dyDescent="0.3">
      <c r="A8" s="93">
        <v>42974</v>
      </c>
      <c r="B8" s="7">
        <v>42987</v>
      </c>
      <c r="C8" s="8">
        <v>42991</v>
      </c>
      <c r="D8" s="9">
        <v>43000</v>
      </c>
      <c r="E8" s="10">
        <v>6</v>
      </c>
    </row>
    <row r="9" spans="1:5" x14ac:dyDescent="0.3">
      <c r="A9" s="93">
        <v>42988</v>
      </c>
      <c r="B9" s="7">
        <v>43001</v>
      </c>
      <c r="C9" s="8">
        <v>43005</v>
      </c>
      <c r="D9" s="9">
        <v>43014</v>
      </c>
      <c r="E9" s="10">
        <v>7</v>
      </c>
    </row>
    <row r="10" spans="1:5" x14ac:dyDescent="0.3">
      <c r="A10" s="93">
        <v>43002</v>
      </c>
      <c r="B10" s="7">
        <v>43015</v>
      </c>
      <c r="C10" s="8">
        <v>43019</v>
      </c>
      <c r="D10" s="9">
        <v>43028</v>
      </c>
      <c r="E10" s="10">
        <v>8</v>
      </c>
    </row>
    <row r="11" spans="1:5" x14ac:dyDescent="0.3">
      <c r="A11" s="93">
        <v>43016</v>
      </c>
      <c r="B11" s="7">
        <v>43029</v>
      </c>
      <c r="C11" s="8">
        <v>43033</v>
      </c>
      <c r="D11" s="9">
        <v>43042</v>
      </c>
      <c r="E11" s="10">
        <v>9</v>
      </c>
    </row>
    <row r="12" spans="1:5" x14ac:dyDescent="0.3">
      <c r="A12" s="93">
        <v>43030</v>
      </c>
      <c r="B12" s="7">
        <v>43043</v>
      </c>
      <c r="C12" s="8">
        <v>43047</v>
      </c>
      <c r="D12" s="9">
        <v>43056</v>
      </c>
      <c r="E12" s="10">
        <v>10</v>
      </c>
    </row>
    <row r="13" spans="1:5" x14ac:dyDescent="0.3">
      <c r="A13" s="93">
        <v>43044</v>
      </c>
      <c r="B13" s="7">
        <v>43057</v>
      </c>
      <c r="C13" s="8">
        <v>43061</v>
      </c>
      <c r="D13" s="9">
        <v>43070</v>
      </c>
      <c r="E13" s="10">
        <v>11</v>
      </c>
    </row>
    <row r="14" spans="1:5" x14ac:dyDescent="0.3">
      <c r="A14" s="93">
        <v>43058</v>
      </c>
      <c r="B14" s="7">
        <v>43071</v>
      </c>
      <c r="C14" s="8">
        <v>43075</v>
      </c>
      <c r="D14" s="9">
        <v>43085</v>
      </c>
      <c r="E14" s="10">
        <v>12</v>
      </c>
    </row>
    <row r="15" spans="1:5" x14ac:dyDescent="0.3">
      <c r="A15" s="93">
        <v>43072</v>
      </c>
      <c r="B15" s="7">
        <v>43085</v>
      </c>
      <c r="C15" s="8">
        <v>43089</v>
      </c>
      <c r="D15" s="9">
        <v>43098</v>
      </c>
      <c r="E15" s="11">
        <v>13</v>
      </c>
    </row>
    <row r="16" spans="1:5" x14ac:dyDescent="0.3">
      <c r="A16" s="93">
        <v>43086</v>
      </c>
      <c r="B16" s="7">
        <v>43099</v>
      </c>
      <c r="C16" s="8">
        <v>43103</v>
      </c>
      <c r="D16" s="12">
        <v>43112</v>
      </c>
      <c r="E16" s="13">
        <v>14</v>
      </c>
    </row>
    <row r="17" spans="1:5" x14ac:dyDescent="0.3">
      <c r="A17" s="93">
        <v>43100</v>
      </c>
      <c r="B17" s="7">
        <v>43113</v>
      </c>
      <c r="C17" s="8">
        <v>43117</v>
      </c>
      <c r="D17" s="9">
        <v>43126</v>
      </c>
      <c r="E17" s="10">
        <v>15</v>
      </c>
    </row>
    <row r="18" spans="1:5" x14ac:dyDescent="0.3">
      <c r="A18" s="93">
        <v>43114</v>
      </c>
      <c r="B18" s="7">
        <v>43127</v>
      </c>
      <c r="C18" s="8">
        <v>43131</v>
      </c>
      <c r="D18" s="9">
        <v>43140</v>
      </c>
      <c r="E18" s="10">
        <v>16</v>
      </c>
    </row>
    <row r="19" spans="1:5" x14ac:dyDescent="0.3">
      <c r="A19" s="93">
        <v>43128</v>
      </c>
      <c r="B19" s="7">
        <v>43141</v>
      </c>
      <c r="C19" s="8">
        <v>43145</v>
      </c>
      <c r="D19" s="12">
        <v>43154</v>
      </c>
      <c r="E19" s="10">
        <v>17</v>
      </c>
    </row>
    <row r="20" spans="1:5" x14ac:dyDescent="0.3">
      <c r="A20" s="93">
        <v>43142</v>
      </c>
      <c r="B20" s="7">
        <v>43155</v>
      </c>
      <c r="C20" s="8">
        <v>43159</v>
      </c>
      <c r="D20" s="9">
        <v>43169</v>
      </c>
      <c r="E20" s="10">
        <v>18</v>
      </c>
    </row>
    <row r="21" spans="1:5" x14ac:dyDescent="0.3">
      <c r="A21" s="93">
        <v>43156</v>
      </c>
      <c r="B21" s="7">
        <v>43169</v>
      </c>
      <c r="C21" s="8">
        <v>43173</v>
      </c>
      <c r="D21" s="9">
        <v>43182</v>
      </c>
      <c r="E21" s="10">
        <v>19</v>
      </c>
    </row>
    <row r="22" spans="1:5" x14ac:dyDescent="0.3">
      <c r="A22" s="93">
        <v>43170</v>
      </c>
      <c r="B22" s="7">
        <v>43183</v>
      </c>
      <c r="C22" s="8">
        <v>43187</v>
      </c>
      <c r="D22" s="12">
        <v>43196</v>
      </c>
      <c r="E22" s="10">
        <v>20</v>
      </c>
    </row>
    <row r="23" spans="1:5" x14ac:dyDescent="0.3">
      <c r="A23" s="93">
        <v>43184</v>
      </c>
      <c r="B23" s="7">
        <v>43197</v>
      </c>
      <c r="C23" s="8">
        <v>43201</v>
      </c>
      <c r="D23" s="9">
        <v>43210</v>
      </c>
      <c r="E23" s="10">
        <v>21</v>
      </c>
    </row>
    <row r="24" spans="1:5" x14ac:dyDescent="0.3">
      <c r="A24" s="93">
        <v>43198</v>
      </c>
      <c r="B24" s="7">
        <v>43211</v>
      </c>
      <c r="C24" s="8">
        <v>43215</v>
      </c>
      <c r="D24" s="9">
        <v>43224</v>
      </c>
      <c r="E24" s="10">
        <v>22</v>
      </c>
    </row>
    <row r="25" spans="1:5" x14ac:dyDescent="0.3">
      <c r="A25" s="93">
        <v>43212</v>
      </c>
      <c r="B25" s="7">
        <v>43225</v>
      </c>
      <c r="C25" s="8">
        <v>43229</v>
      </c>
      <c r="D25" s="12">
        <v>43238</v>
      </c>
      <c r="E25" s="10">
        <v>23</v>
      </c>
    </row>
    <row r="26" spans="1:5" x14ac:dyDescent="0.3">
      <c r="A26" s="93">
        <v>43226</v>
      </c>
      <c r="B26" s="7">
        <v>43239</v>
      </c>
      <c r="C26" s="8">
        <v>43243</v>
      </c>
      <c r="D26" s="9">
        <v>43252</v>
      </c>
      <c r="E26" s="10">
        <v>24</v>
      </c>
    </row>
    <row r="27" spans="1:5" x14ac:dyDescent="0.3">
      <c r="A27" s="93">
        <v>43240</v>
      </c>
      <c r="B27" s="7">
        <v>43253</v>
      </c>
      <c r="C27" s="8">
        <v>43257</v>
      </c>
      <c r="D27" s="9">
        <v>43266</v>
      </c>
      <c r="E27" s="10">
        <v>25</v>
      </c>
    </row>
    <row r="28" spans="1:5" x14ac:dyDescent="0.3">
      <c r="A28" s="93">
        <v>43254</v>
      </c>
      <c r="B28" s="7">
        <v>43267</v>
      </c>
      <c r="C28" s="8">
        <v>43271</v>
      </c>
      <c r="D28" s="12">
        <v>43280</v>
      </c>
      <c r="E28" s="10">
        <v>26</v>
      </c>
    </row>
    <row r="29" spans="1:5" x14ac:dyDescent="0.3">
      <c r="A29" s="93"/>
      <c r="B29" s="7"/>
      <c r="C29" s="8"/>
      <c r="D29" s="9"/>
      <c r="E29" s="11">
        <v>27</v>
      </c>
    </row>
    <row r="30" spans="1:5" x14ac:dyDescent="0.3">
      <c r="A30" s="14"/>
      <c r="B30" s="14"/>
      <c r="C30" s="15"/>
      <c r="D30" s="15"/>
      <c r="E30" s="16"/>
    </row>
  </sheetData>
  <mergeCells count="2">
    <mergeCell ref="C1:C2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Badder</dc:creator>
  <cp:lastModifiedBy>Baunoch</cp:lastModifiedBy>
  <cp:lastPrinted>2017-01-05T00:49:21Z</cp:lastPrinted>
  <dcterms:created xsi:type="dcterms:W3CDTF">2017-01-04T18:47:20Z</dcterms:created>
  <dcterms:modified xsi:type="dcterms:W3CDTF">2017-09-21T19:31:41Z</dcterms:modified>
</cp:coreProperties>
</file>